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40C71351-F094-4D66-A22B-D1CD2E85199A}" xr6:coauthVersionLast="47" xr6:coauthVersionMax="47" xr10:uidLastSave="{00000000-0000-0000-0000-000000000000}"/>
  <bookViews>
    <workbookView xWindow="-110" yWindow="-110" windowWidth="19420" windowHeight="10300" xr2:uid="{881D2BA0-8E8D-4C58-8DCC-227965F572D6}"/>
  </bookViews>
  <sheets>
    <sheet name="Title" sheetId="5" r:id="rId1"/>
    <sheet name="Figure 1" sheetId="1" r:id="rId2"/>
    <sheet name="Figure 2" sheetId="2" r:id="rId3"/>
    <sheet name="Figure 3" sheetId="3" r:id="rId4"/>
    <sheet name="Figure 4" sheetId="4" r:id="rId5"/>
  </sheets>
  <externalReferences>
    <externalReference r:id="rId6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4" l="1"/>
  <c r="I7" i="4"/>
  <c r="I5" i="4"/>
  <c r="I4" i="4"/>
  <c r="I3" i="4"/>
  <c r="G17" i="3"/>
  <c r="E17" i="3"/>
  <c r="G16" i="3"/>
  <c r="E16" i="3"/>
  <c r="G15" i="3"/>
  <c r="E15" i="3"/>
  <c r="G13" i="3"/>
  <c r="E13" i="3"/>
  <c r="G12" i="3"/>
  <c r="E12" i="3"/>
  <c r="G10" i="3"/>
  <c r="G9" i="3"/>
  <c r="G7" i="3" a="1"/>
  <c r="G7" i="3" s="1"/>
  <c r="E7" i="3" a="1"/>
  <c r="E7" i="3" s="1"/>
  <c r="G6" i="3" a="1"/>
  <c r="G6" i="3" s="1"/>
  <c r="G5" i="3" a="1"/>
  <c r="G5" i="3" s="1"/>
  <c r="G4" i="3" a="1"/>
  <c r="G4" i="3" s="1"/>
  <c r="H6" i="1"/>
  <c r="H4" i="1"/>
  <c r="G3" i="4"/>
  <c r="G4" i="4" s="1"/>
  <c r="G5" i="4" s="1"/>
  <c r="F3" i="4"/>
  <c r="F4" i="4" s="1"/>
  <c r="G2" i="4"/>
  <c r="F2" i="4"/>
  <c r="E10" i="3"/>
  <c r="E9" i="3"/>
  <c r="E6" i="3"/>
  <c r="E5" i="3"/>
  <c r="E4" i="3"/>
  <c r="C12" i="2"/>
  <c r="G10" i="2"/>
  <c r="A6" i="2"/>
  <c r="A7" i="2" s="1"/>
  <c r="A8" i="2" s="1"/>
  <c r="A9" i="2" s="1"/>
  <c r="A10" i="2" s="1"/>
  <c r="A5" i="2"/>
  <c r="F6" i="1"/>
  <c r="C6" i="1"/>
  <c r="A6" i="1"/>
  <c r="C5" i="1"/>
  <c r="A5" i="1"/>
  <c r="C4" i="1"/>
  <c r="F4" i="1" s="1"/>
  <c r="F7" i="4" l="1"/>
  <c r="F5" i="4"/>
  <c r="F8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<sst xmlns="http://schemas.openxmlformats.org/spreadsheetml/2006/main" count="42" uniqueCount="33">
  <si>
    <t>Covariance and independence</t>
  </si>
  <si>
    <t>x</t>
  </si>
  <si>
    <t>y</t>
  </si>
  <si>
    <t>cov(x,y)</t>
  </si>
  <si>
    <t>corr(x,y)</t>
  </si>
  <si>
    <t>Correlation Coefficient</t>
  </si>
  <si>
    <t>Company</t>
  </si>
  <si>
    <t>Marketing</t>
  </si>
  <si>
    <t>Revenue</t>
  </si>
  <si>
    <t>Correl</t>
  </si>
  <si>
    <t># Cig</t>
  </si>
  <si>
    <t>Life Exp</t>
  </si>
  <si>
    <t>pop cov</t>
  </si>
  <si>
    <t>samp cov</t>
  </si>
  <si>
    <t>r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</si>
  <si>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</si>
  <si>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sz val="11"/>
        <color theme="1"/>
        <rFont val="Calibri"/>
        <family val="2"/>
      </rPr>
      <t>ρ</t>
    </r>
    <r>
      <rPr>
        <sz val="11"/>
        <color theme="1"/>
        <rFont val="Calibri"/>
        <family val="2"/>
        <scheme val="minor"/>
      </rPr>
      <t xml:space="preserve"> est</t>
    </r>
  </si>
  <si>
    <r>
      <t>r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adj</t>
    </r>
  </si>
  <si>
    <t>n</t>
  </si>
  <si>
    <t>s1</t>
  </si>
  <si>
    <t>s2</t>
  </si>
  <si>
    <t>freq</t>
  </si>
  <si>
    <t>count</t>
  </si>
  <si>
    <t>mean</t>
  </si>
  <si>
    <t>std dev</t>
  </si>
  <si>
    <t>cov</t>
  </si>
  <si>
    <t>corr</t>
  </si>
  <si>
    <t>=CORREL(FREQ2RAW(A4:A8,C4:C8),FREQ2RAW(B4:B8,C4:C8))</t>
  </si>
  <si>
    <t>Correlation for Frequency Tables</t>
  </si>
  <si>
    <t>Real Statistics Using Excel</t>
  </si>
  <si>
    <t>Updated</t>
  </si>
  <si>
    <t>Copyright © 2013 - 2022 Charles Zaiontz</t>
  </si>
  <si>
    <t>Basic Concepts of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</si>
</sst>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quotePrefix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8" xfId="0" applyBorder="1"/>
    <xf numFmtId="0" fontId="0" fillId="0" borderId="0" xfId="0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0" fontId="0" fillId="0" borderId="9" xfId="0" applyBorder="1" applyAlignment="1">
      <alignment horizontal="center"/>
    </xf>
    <xf numFmtId="164" fontId="0" fillId="0" borderId="9" xfId="1" applyNumberFormat="1" applyFont="1" applyBorder="1"/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9" xfId="0" applyBorder="1"/>
    <xf numFmtId="15" fontId="0" fillId="0" borderId="0" xfId="0" applyNumberFormat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A4">
            <v>2</v>
          </cell>
        </row>
      </sheetData>
      <sheetData sheetId="7">
        <row r="4">
          <cell r="A4">
            <v>2</v>
          </cell>
        </row>
      </sheetData>
      <sheetData sheetId="8">
        <row r="4">
          <cell r="A4">
            <v>4.4000000000000004</v>
          </cell>
        </row>
      </sheetData>
      <sheetData sheetId="9">
        <row r="3">
          <cell r="B3" t="str">
            <v>Life Exp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4">
          <cell r="B4">
            <v>15.7</v>
          </cell>
        </row>
      </sheetData>
      <sheetData sheetId="15" refreshError="1"/>
      <sheetData sheetId="16">
        <row r="5">
          <cell r="AE5">
            <v>0</v>
          </cell>
        </row>
      </sheetData>
      <sheetData sheetId="17">
        <row r="6">
          <cell r="D6">
            <v>-1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618DA-849B-41AD-BC4B-F7248957F5AC}"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29</v>
      </c>
    </row>
    <row r="2" spans="1:2" x14ac:dyDescent="0.35">
      <c r="A2" t="s">
        <v>32</v>
      </c>
    </row>
    <row r="4" spans="1:2" x14ac:dyDescent="0.35">
      <c r="A4" t="s">
        <v>30</v>
      </c>
      <c r="B4" s="25">
        <v>44733</v>
      </c>
    </row>
    <row r="6" spans="1:2" x14ac:dyDescent="0.35">
      <c r="A6" s="26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471C4-01AA-488B-B8BA-31721D3A2BCC}">
  <dimension ref="A1:H6"/>
  <sheetViews>
    <sheetView workbookViewId="0"/>
  </sheetViews>
  <sheetFormatPr defaultRowHeight="14.5" x14ac:dyDescent="0.35"/>
  <cols>
    <col min="1" max="1" width="4.1796875" customWidth="1"/>
    <col min="2" max="3" width="5.54296875" customWidth="1"/>
    <col min="4" max="4" width="5.81640625" customWidth="1"/>
    <col min="6" max="6" width="5.26953125" customWidth="1"/>
    <col min="7" max="7" width="2.7265625" customWidth="1"/>
    <col min="8" max="8" width="20.54296875" customWidth="1"/>
  </cols>
  <sheetData>
    <row r="1" spans="1:8" x14ac:dyDescent="0.35">
      <c r="A1" s="1" t="s">
        <v>0</v>
      </c>
    </row>
    <row r="3" spans="1:8" x14ac:dyDescent="0.35">
      <c r="B3" s="2" t="s">
        <v>1</v>
      </c>
      <c r="C3" s="2" t="s">
        <v>2</v>
      </c>
    </row>
    <row r="4" spans="1:8" x14ac:dyDescent="0.35">
      <c r="A4">
        <v>1</v>
      </c>
      <c r="B4" s="3">
        <v>-1</v>
      </c>
      <c r="C4" s="4">
        <f>B4^2</f>
        <v>1</v>
      </c>
      <c r="E4" t="s">
        <v>3</v>
      </c>
      <c r="F4" s="5">
        <f>COVAR(B4:B6,C4:C6)</f>
        <v>0</v>
      </c>
      <c r="H4" s="6" t="e">
        <f ca="1">FTEXT(F4)</f>
        <v>#NAME?</v>
      </c>
    </row>
    <row r="5" spans="1:8" x14ac:dyDescent="0.35">
      <c r="A5">
        <f t="shared" ref="A5:A6" si="0">A4+1</f>
        <v>2</v>
      </c>
      <c r="B5" s="7">
        <v>0</v>
      </c>
      <c r="C5" s="8">
        <f t="shared" ref="C5:C6" si="1">B5^2</f>
        <v>0</v>
      </c>
    </row>
    <row r="6" spans="1:8" x14ac:dyDescent="0.35">
      <c r="A6">
        <f t="shared" si="0"/>
        <v>3</v>
      </c>
      <c r="B6" s="9">
        <v>1</v>
      </c>
      <c r="C6" s="10">
        <f t="shared" si="1"/>
        <v>1</v>
      </c>
      <c r="E6" t="s">
        <v>4</v>
      </c>
      <c r="F6" s="5">
        <f>CORREL(B4:B6,C4:C6)</f>
        <v>0</v>
      </c>
      <c r="H6" s="6" t="e">
        <f ca="1">FTEXT(F6)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B153-D71E-49E9-A8B6-7E3E5FAAD9BC}">
  <dimension ref="A1:G12"/>
  <sheetViews>
    <sheetView workbookViewId="0"/>
  </sheetViews>
  <sheetFormatPr defaultRowHeight="14.5" x14ac:dyDescent="0.35"/>
  <cols>
    <col min="2" max="2" width="9.81640625" customWidth="1"/>
    <col min="3" max="3" width="9.1796875" customWidth="1"/>
    <col min="4" max="4" width="6.1796875" customWidth="1"/>
    <col min="6" max="6" width="9.81640625" customWidth="1"/>
    <col min="7" max="7" width="9.1796875" customWidth="1"/>
  </cols>
  <sheetData>
    <row r="1" spans="1:7" x14ac:dyDescent="0.35">
      <c r="A1" s="1" t="s">
        <v>5</v>
      </c>
    </row>
    <row r="3" spans="1:7" x14ac:dyDescent="0.35">
      <c r="A3" s="11" t="s">
        <v>6</v>
      </c>
      <c r="B3" s="12" t="s">
        <v>7</v>
      </c>
      <c r="C3" s="12" t="s">
        <v>8</v>
      </c>
      <c r="E3" s="13" t="s">
        <v>6</v>
      </c>
      <c r="F3" s="12" t="s">
        <v>7</v>
      </c>
      <c r="G3" s="12" t="s">
        <v>8</v>
      </c>
    </row>
    <row r="4" spans="1:7" x14ac:dyDescent="0.35">
      <c r="A4" s="14">
        <v>1</v>
      </c>
      <c r="B4" s="15">
        <v>0.02</v>
      </c>
      <c r="C4" s="15">
        <v>5.6000000000000001E-2</v>
      </c>
      <c r="E4" s="14">
        <v>1</v>
      </c>
      <c r="F4" s="15">
        <v>0.02</v>
      </c>
      <c r="G4" s="15">
        <v>5.6000000000000001E-2</v>
      </c>
    </row>
    <row r="5" spans="1:7" x14ac:dyDescent="0.35">
      <c r="A5" s="14">
        <f t="shared" ref="A5:A10" si="0">A4+1</f>
        <v>2</v>
      </c>
      <c r="B5" s="15">
        <v>-0.04</v>
      </c>
      <c r="C5" s="15">
        <v>6.9000000000000006E-2</v>
      </c>
      <c r="E5" s="14">
        <v>2</v>
      </c>
      <c r="F5" s="15">
        <v>-0.04</v>
      </c>
      <c r="G5" s="15">
        <v>6.9000000000000006E-2</v>
      </c>
    </row>
    <row r="6" spans="1:7" x14ac:dyDescent="0.35">
      <c r="A6" s="14">
        <f t="shared" si="0"/>
        <v>3</v>
      </c>
      <c r="B6" s="15">
        <v>0.12</v>
      </c>
      <c r="C6" s="15">
        <v>0.25</v>
      </c>
      <c r="E6" s="14">
        <v>3</v>
      </c>
      <c r="F6" s="15">
        <v>0.12</v>
      </c>
      <c r="G6" s="15">
        <v>0.25</v>
      </c>
    </row>
    <row r="7" spans="1:7" x14ac:dyDescent="0.35">
      <c r="A7" s="14">
        <f t="shared" si="0"/>
        <v>4</v>
      </c>
      <c r="B7" s="16">
        <v>0.45</v>
      </c>
      <c r="E7" s="14">
        <v>5</v>
      </c>
      <c r="F7" s="15">
        <v>0.25</v>
      </c>
      <c r="G7" s="15">
        <v>0.62</v>
      </c>
    </row>
    <row r="8" spans="1:7" x14ac:dyDescent="0.35">
      <c r="A8" s="14">
        <f t="shared" si="0"/>
        <v>5</v>
      </c>
      <c r="B8" s="15">
        <v>0.25</v>
      </c>
      <c r="C8" s="15">
        <v>0.62</v>
      </c>
      <c r="E8" s="17">
        <v>7</v>
      </c>
      <c r="F8" s="18">
        <v>0.08</v>
      </c>
      <c r="G8" s="18">
        <v>0.18</v>
      </c>
    </row>
    <row r="9" spans="1:7" x14ac:dyDescent="0.35">
      <c r="A9" s="14">
        <f t="shared" si="0"/>
        <v>6</v>
      </c>
      <c r="C9" s="16">
        <v>0.35</v>
      </c>
    </row>
    <row r="10" spans="1:7" x14ac:dyDescent="0.35">
      <c r="A10" s="17">
        <f t="shared" si="0"/>
        <v>7</v>
      </c>
      <c r="B10" s="18">
        <v>0.08</v>
      </c>
      <c r="C10" s="18">
        <v>0.18</v>
      </c>
      <c r="F10" s="14" t="s">
        <v>9</v>
      </c>
      <c r="G10" s="5">
        <f>CORREL(F4:F8,G4:G8)</f>
        <v>0.95761867712197379</v>
      </c>
    </row>
    <row r="12" spans="1:7" x14ac:dyDescent="0.35">
      <c r="B12" s="14" t="s">
        <v>9</v>
      </c>
      <c r="C12" s="5">
        <f>CORREL(B4:B10,C4:C10)</f>
        <v>0.95761867712197379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E178-384D-41A5-AF73-0E4769B0E06F}">
  <dimension ref="A1:G19"/>
  <sheetViews>
    <sheetView workbookViewId="0">
      <selection activeCell="H4" sqref="H4"/>
    </sheetView>
  </sheetViews>
  <sheetFormatPr defaultRowHeight="14.5" x14ac:dyDescent="0.35"/>
  <cols>
    <col min="3" max="3" width="5.36328125" customWidth="1"/>
    <col min="4" max="4" width="8.6328125" customWidth="1"/>
    <col min="6" max="6" width="4" customWidth="1"/>
    <col min="7" max="7" width="28" bestFit="1" customWidth="1"/>
  </cols>
  <sheetData>
    <row r="1" spans="1:7" x14ac:dyDescent="0.35">
      <c r="A1" s="1" t="s">
        <v>5</v>
      </c>
    </row>
    <row r="3" spans="1:7" x14ac:dyDescent="0.35">
      <c r="A3" s="19" t="s">
        <v>10</v>
      </c>
      <c r="B3" s="19" t="s">
        <v>11</v>
      </c>
    </row>
    <row r="4" spans="1:7" ht="15" customHeight="1" x14ac:dyDescent="0.35">
      <c r="A4" s="14">
        <v>5</v>
      </c>
      <c r="B4" s="20">
        <v>80</v>
      </c>
      <c r="D4" t="s">
        <v>12</v>
      </c>
      <c r="E4" s="21">
        <f>COVAR(A4:A18,B4:B18)</f>
        <v>-90.946666666666673</v>
      </c>
      <c r="G4" t="e" cm="1">
        <f t="array" aca="1" ref="G4" ca="1">FTEXT(E4)</f>
        <v>#NAME?</v>
      </c>
    </row>
    <row r="5" spans="1:7" x14ac:dyDescent="0.35">
      <c r="A5" s="14">
        <v>23</v>
      </c>
      <c r="B5" s="14">
        <v>78</v>
      </c>
      <c r="D5" t="s">
        <v>12</v>
      </c>
      <c r="E5" s="22">
        <f>_xlfn.COVARIANCE.P(A4:A18,B4:B18)</f>
        <v>-90.946666666666673</v>
      </c>
      <c r="G5" t="e" cm="1">
        <f t="array" aca="1" ref="G5" ca="1">FTEXT(E5)</f>
        <v>#NAME?</v>
      </c>
    </row>
    <row r="6" spans="1:7" x14ac:dyDescent="0.35">
      <c r="A6" s="14">
        <v>25</v>
      </c>
      <c r="B6" s="14">
        <v>60</v>
      </c>
      <c r="D6" t="s">
        <v>13</v>
      </c>
      <c r="E6" s="22">
        <f>_xlfn.COVARIANCE.S(A4:A18,B4:B18)</f>
        <v>-97.44285714285715</v>
      </c>
      <c r="G6" t="e" cm="1">
        <f t="array" aca="1" ref="G6" ca="1">FTEXT(E6)</f>
        <v>#NAME?</v>
      </c>
    </row>
    <row r="7" spans="1:7" ht="15" customHeight="1" x14ac:dyDescent="0.35">
      <c r="A7" s="14">
        <v>48</v>
      </c>
      <c r="B7" s="14">
        <v>53</v>
      </c>
      <c r="D7" t="s">
        <v>13</v>
      </c>
      <c r="E7" s="23" t="e" cm="1">
        <f t="array" aca="1" ref="E7" ca="1">COVARS(A4:A18,B4:B18)</f>
        <v>#NAME?</v>
      </c>
      <c r="G7" t="e" cm="1">
        <f t="array" aca="1" ref="G7" ca="1">FTEXT(E7)</f>
        <v>#NAME?</v>
      </c>
    </row>
    <row r="8" spans="1:7" x14ac:dyDescent="0.35">
      <c r="A8" s="14">
        <v>17</v>
      </c>
      <c r="B8" s="14">
        <v>85</v>
      </c>
    </row>
    <row r="9" spans="1:7" x14ac:dyDescent="0.35">
      <c r="A9" s="14">
        <v>8</v>
      </c>
      <c r="B9" s="14">
        <v>84</v>
      </c>
      <c r="D9" t="s">
        <v>14</v>
      </c>
      <c r="E9" s="21">
        <f>CORREL(A4:A18,B4:B18)</f>
        <v>-0.71343017438658085</v>
      </c>
      <c r="G9" t="e">
        <f ca="1">FTEXT(E9)</f>
        <v>#NAME?</v>
      </c>
    </row>
    <row r="10" spans="1:7" ht="16.5" x14ac:dyDescent="0.35">
      <c r="A10" s="14">
        <v>4</v>
      </c>
      <c r="B10" s="14">
        <v>73</v>
      </c>
      <c r="D10" t="s">
        <v>15</v>
      </c>
      <c r="E10" s="23">
        <f>RSQ(A4:A18,B4:B18)</f>
        <v>0.50898261372526721</v>
      </c>
      <c r="G10" t="e">
        <f ca="1">FTEXT(E10)</f>
        <v>#NAME?</v>
      </c>
    </row>
    <row r="11" spans="1:7" ht="15" customHeight="1" x14ac:dyDescent="0.35">
      <c r="A11" s="14">
        <v>26</v>
      </c>
      <c r="B11" s="14">
        <v>79</v>
      </c>
    </row>
    <row r="12" spans="1:7" x14ac:dyDescent="0.35">
      <c r="A12" s="14">
        <v>11</v>
      </c>
      <c r="B12" s="14">
        <v>81</v>
      </c>
      <c r="D12" t="s">
        <v>16</v>
      </c>
      <c r="E12" s="21" t="e">
        <f ca="1">CORREL_ADJ(A4:A18,B4:B18)</f>
        <v>#NAME?</v>
      </c>
      <c r="G12" t="e">
        <f ca="1">FTEXT(E12)</f>
        <v>#NAME?</v>
      </c>
    </row>
    <row r="13" spans="1:7" ht="16.5" x14ac:dyDescent="0.35">
      <c r="A13" s="14">
        <v>19</v>
      </c>
      <c r="B13" s="14">
        <v>75</v>
      </c>
      <c r="D13" t="s">
        <v>17</v>
      </c>
      <c r="E13" s="23" t="e">
        <f ca="1">RSQ_ADJ(A4:A18,B4:B18)</f>
        <v>#NAME?</v>
      </c>
      <c r="G13" t="e">
        <f ca="1">FTEXT(E13)</f>
        <v>#NAME?</v>
      </c>
    </row>
    <row r="14" spans="1:7" x14ac:dyDescent="0.35">
      <c r="A14" s="14">
        <v>14</v>
      </c>
      <c r="B14" s="14">
        <v>68</v>
      </c>
    </row>
    <row r="15" spans="1:7" x14ac:dyDescent="0.35">
      <c r="A15" s="14">
        <v>35</v>
      </c>
      <c r="B15" s="14">
        <v>72</v>
      </c>
      <c r="D15" t="s">
        <v>18</v>
      </c>
      <c r="E15" s="21" t="e">
        <f ca="1">CountPairs(A4:A18,B4:B18)</f>
        <v>#NAME?</v>
      </c>
      <c r="G15" t="e">
        <f ca="1">FTEXT(E15)</f>
        <v>#NAME?</v>
      </c>
    </row>
    <row r="16" spans="1:7" x14ac:dyDescent="0.35">
      <c r="A16" s="14">
        <v>29</v>
      </c>
      <c r="B16" s="14">
        <v>58</v>
      </c>
      <c r="D16" t="s">
        <v>16</v>
      </c>
      <c r="E16" s="22" t="e">
        <f ca="1">CORREL_ADJ(E9,E15)</f>
        <v>#NAME?</v>
      </c>
      <c r="G16" t="e">
        <f ca="1">FTEXT(E16)</f>
        <v>#NAME?</v>
      </c>
    </row>
    <row r="17" spans="1:7" ht="16.5" x14ac:dyDescent="0.35">
      <c r="A17" s="14">
        <v>4</v>
      </c>
      <c r="B17" s="14">
        <v>92</v>
      </c>
      <c r="D17" t="s">
        <v>17</v>
      </c>
      <c r="E17" s="23" t="e">
        <f ca="1">RSQ_ADJ(E9,E15)</f>
        <v>#NAME?</v>
      </c>
      <c r="G17" t="e">
        <f ca="1">FTEXT(E17)</f>
        <v>#NAME?</v>
      </c>
    </row>
    <row r="18" spans="1:7" x14ac:dyDescent="0.35">
      <c r="A18" s="17">
        <v>23</v>
      </c>
      <c r="B18" s="17">
        <v>65</v>
      </c>
    </row>
    <row r="19" spans="1:7" x14ac:dyDescent="0.35">
      <c r="A19" s="14"/>
      <c r="B19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0BC91-ECA6-43E1-891D-D88A91FFCB6F}">
  <dimension ref="A1:I9"/>
  <sheetViews>
    <sheetView workbookViewId="0"/>
  </sheetViews>
  <sheetFormatPr defaultRowHeight="14.5" x14ac:dyDescent="0.35"/>
  <cols>
    <col min="1" max="3" width="5.7265625" customWidth="1"/>
    <col min="4" max="4" width="3.1796875" customWidth="1"/>
    <col min="5" max="5" width="7.81640625" customWidth="1"/>
    <col min="8" max="8" width="3.54296875" customWidth="1"/>
    <col min="9" max="9" width="54.1796875" customWidth="1"/>
  </cols>
  <sheetData>
    <row r="1" spans="1:9" x14ac:dyDescent="0.35">
      <c r="A1" s="1" t="s">
        <v>28</v>
      </c>
    </row>
    <row r="2" spans="1:9" x14ac:dyDescent="0.35">
      <c r="F2" s="2" t="str">
        <f>A3</f>
        <v>s1</v>
      </c>
      <c r="G2" s="2" t="str">
        <f>B3</f>
        <v>s2</v>
      </c>
    </row>
    <row r="3" spans="1:9" x14ac:dyDescent="0.35">
      <c r="A3" s="12" t="s">
        <v>19</v>
      </c>
      <c r="B3" s="12" t="s">
        <v>20</v>
      </c>
      <c r="C3" s="12" t="s">
        <v>21</v>
      </c>
      <c r="E3" t="s">
        <v>22</v>
      </c>
      <c r="F3" s="3">
        <f>SUM(C4:C8)</f>
        <v>15</v>
      </c>
      <c r="G3" s="4">
        <f>F3</f>
        <v>15</v>
      </c>
      <c r="I3" t="e">
        <f ca="1">FTEXT(F3)</f>
        <v>#NAME?</v>
      </c>
    </row>
    <row r="4" spans="1:9" x14ac:dyDescent="0.35">
      <c r="A4">
        <v>4</v>
      </c>
      <c r="B4">
        <v>9</v>
      </c>
      <c r="C4">
        <v>3</v>
      </c>
      <c r="E4" t="s">
        <v>23</v>
      </c>
      <c r="F4" s="7">
        <f>SUMPRODUCT(A4:A8,$C4:$C8)/F3</f>
        <v>8.5333333333333332</v>
      </c>
      <c r="G4" s="8">
        <f>SUMPRODUCT(B4:B8,$C4:$C8)/G3</f>
        <v>-0.93333333333333335</v>
      </c>
      <c r="I4" t="e">
        <f ca="1">FTEXT(F4)</f>
        <v>#NAME?</v>
      </c>
    </row>
    <row r="5" spans="1:9" x14ac:dyDescent="0.35">
      <c r="A5">
        <v>5</v>
      </c>
      <c r="B5">
        <v>0</v>
      </c>
      <c r="C5">
        <v>2</v>
      </c>
      <c r="E5" t="s">
        <v>24</v>
      </c>
      <c r="F5" s="9">
        <f>SQRT(SUMPRODUCT((A4:A8-F4)^2,$C4:$C8)/(F3-1))</f>
        <v>4.4056241112382493</v>
      </c>
      <c r="G5" s="10">
        <f>SQRT(SUMPRODUCT((B4:B8-G4)^2,$C4:$C8)/(G3-1))</f>
        <v>5.7004594635202954</v>
      </c>
      <c r="I5" t="e">
        <f ca="1">FTEXT(F5)</f>
        <v>#NAME?</v>
      </c>
    </row>
    <row r="6" spans="1:9" x14ac:dyDescent="0.35">
      <c r="A6">
        <v>7</v>
      </c>
      <c r="B6">
        <v>-2</v>
      </c>
      <c r="C6">
        <v>5</v>
      </c>
    </row>
    <row r="7" spans="1:9" x14ac:dyDescent="0.35">
      <c r="A7">
        <v>11</v>
      </c>
      <c r="B7">
        <v>-3</v>
      </c>
      <c r="C7">
        <v>1</v>
      </c>
      <c r="E7" t="s">
        <v>25</v>
      </c>
      <c r="F7" s="21">
        <f>SUMPRODUCT(A4:A8-F4,B4:B8-G4,C4:C8)/(F3-1)</f>
        <v>-21.109523809523807</v>
      </c>
      <c r="I7" t="e">
        <f ca="1">FTEXT(F7)</f>
        <v>#NAME?</v>
      </c>
    </row>
    <row r="8" spans="1:9" x14ac:dyDescent="0.35">
      <c r="A8" s="24">
        <v>15</v>
      </c>
      <c r="B8" s="24">
        <v>-7</v>
      </c>
      <c r="C8" s="24">
        <v>4</v>
      </c>
      <c r="E8" t="s">
        <v>26</v>
      </c>
      <c r="F8" s="23">
        <f>F7/(F5*G5)</f>
        <v>-0.84054532024338557</v>
      </c>
      <c r="I8" t="e">
        <f ca="1">FTEXT(F8)</f>
        <v>#NAME?</v>
      </c>
    </row>
    <row r="9" spans="1:9" x14ac:dyDescent="0.35">
      <c r="I9" s="6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Figure 1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2022-06-21T09:45:32Z</dcterms:created>
  <dcterms:modified xsi:type="dcterms:W3CDTF">2022-06-21T09:49:34Z</dcterms:modified>
</cp:coreProperties>
</file>