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53AE3D97-0142-4AB9-B0D7-B0AE0D347D52}" xr6:coauthVersionLast="47" xr6:coauthVersionMax="47" xr10:uidLastSave="{00000000-0000-0000-0000-000000000000}"/>
  <bookViews>
    <workbookView xWindow="-110" yWindow="-110" windowWidth="19420" windowHeight="10300" xr2:uid="{D3731406-DFB4-45D4-93A3-25BE4D090BA5}"/>
  </bookViews>
  <sheets>
    <sheet name="Title" sheetId="1" r:id="rId1"/>
    <sheet name="Effect Size" sheetId="5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I38" i="5"/>
  <c r="I34" i="5" a="1"/>
  <c r="J36" i="5" s="1"/>
  <c r="I32" i="5"/>
  <c r="D32" i="5"/>
  <c r="J29" i="5"/>
  <c r="I28" i="5"/>
  <c r="I27" i="5" a="1"/>
  <c r="J27" i="5" s="1"/>
  <c r="D30" i="5"/>
  <c r="E28" i="5"/>
  <c r="D27" i="5"/>
  <c r="D27" i="5" a="1"/>
  <c r="D28" i="5" s="1"/>
  <c r="I25" i="5"/>
  <c r="D25" i="5"/>
  <c r="I20" i="5" a="1"/>
  <c r="J22" i="5" s="1"/>
  <c r="D20" i="5" a="1"/>
  <c r="D23" i="5" s="1"/>
  <c r="L18" i="5"/>
  <c r="G18" i="5"/>
  <c r="L16" i="5"/>
  <c r="J16" i="5"/>
  <c r="G16" i="5"/>
  <c r="L15" i="5"/>
  <c r="G15" i="5"/>
  <c r="L14" i="5"/>
  <c r="G14" i="5"/>
  <c r="L13" i="5"/>
  <c r="L12" i="5"/>
  <c r="G12" i="5"/>
  <c r="L10" i="5"/>
  <c r="G10" i="5"/>
  <c r="L9" i="5"/>
  <c r="G9" i="5"/>
  <c r="L8" i="5"/>
  <c r="G8" i="5"/>
  <c r="L7" i="5"/>
  <c r="G7" i="5"/>
  <c r="L4" i="5"/>
  <c r="G4" i="5"/>
  <c r="L3" i="5"/>
  <c r="G3" i="5"/>
  <c r="J20" i="5" l="1"/>
  <c r="I21" i="5"/>
  <c r="J21" i="5"/>
  <c r="I23" i="5"/>
  <c r="D20" i="5"/>
  <c r="J23" i="5"/>
  <c r="D29" i="5"/>
  <c r="J28" i="5"/>
  <c r="I34" i="5"/>
  <c r="E20" i="5"/>
  <c r="I20" i="5"/>
  <c r="E29" i="5"/>
  <c r="I29" i="5"/>
  <c r="J34" i="5"/>
  <c r="I35" i="5"/>
  <c r="E21" i="5"/>
  <c r="E30" i="5"/>
  <c r="I30" i="5"/>
  <c r="J35" i="5"/>
  <c r="D22" i="5"/>
  <c r="J30" i="5"/>
  <c r="I36" i="5"/>
  <c r="E22" i="5"/>
  <c r="I22" i="5"/>
  <c r="E27" i="5"/>
  <c r="I27" i="5"/>
  <c r="E23" i="5"/>
  <c r="D21" i="5"/>
  <c r="E13" i="5" l="1"/>
  <c r="J8" i="5"/>
  <c r="E8" i="5"/>
  <c r="J7" i="5"/>
  <c r="J9" i="5" s="1"/>
  <c r="E7" i="5"/>
  <c r="E9" i="5" s="1"/>
  <c r="J6" i="5"/>
  <c r="E6" i="5"/>
  <c r="J5" i="5"/>
  <c r="E5" i="5"/>
  <c r="J4" i="5"/>
  <c r="E4" i="5"/>
  <c r="J3" i="5"/>
  <c r="E3" i="5"/>
  <c r="E10" i="5" l="1"/>
  <c r="E12" i="5" s="1"/>
  <c r="J13" i="5"/>
  <c r="J10" i="5"/>
  <c r="J12" i="5" s="1"/>
  <c r="J14" i="5" l="1"/>
  <c r="J18" i="5"/>
  <c r="E18" i="5"/>
  <c r="E15" i="5"/>
  <c r="E14" i="5"/>
  <c r="E16" i="5" s="1"/>
</calcChain>
</file>

<file path=xl/sharedStrings.xml><?xml version="1.0" encoding="utf-8"?>
<sst xmlns="http://schemas.openxmlformats.org/spreadsheetml/2006/main" count="42" uniqueCount="27">
  <si>
    <t>New</t>
  </si>
  <si>
    <t>Old</t>
  </si>
  <si>
    <t>df</t>
  </si>
  <si>
    <t>alpha</t>
  </si>
  <si>
    <t>Confidence interval for two sample d</t>
  </si>
  <si>
    <t>sample mean 1</t>
  </si>
  <si>
    <t>sample mean 2</t>
  </si>
  <si>
    <t>sample sd 1</t>
  </si>
  <si>
    <t>=STDEV.S(A4:A14)</t>
  </si>
  <si>
    <t>sample sd 2</t>
  </si>
  <si>
    <t>=STDEV.S(B4:B14)</t>
  </si>
  <si>
    <t>sample size 1</t>
  </si>
  <si>
    <t>sample size 2</t>
  </si>
  <si>
    <t>sd pooled</t>
  </si>
  <si>
    <t>Cohen's d</t>
  </si>
  <si>
    <t>z-crit</t>
  </si>
  <si>
    <t>=NORM.S.INV(1-E11/2)</t>
  </si>
  <si>
    <t>n pooled</t>
  </si>
  <si>
    <t>se</t>
  </si>
  <si>
    <t>ncp (= t-stat)</t>
  </si>
  <si>
    <t>d lower</t>
  </si>
  <si>
    <t>d upper</t>
  </si>
  <si>
    <t>Hedges' g</t>
  </si>
  <si>
    <t>Real Statistics Using Excel</t>
  </si>
  <si>
    <t>Updated</t>
  </si>
  <si>
    <t>Copyright © 2013 - 2022 Charles Zaiontz</t>
  </si>
  <si>
    <t>Two Sample Effect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</si>
</sst>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quotePrefix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44A33-C493-4A0B-8C12-6BE69BF87F87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23</v>
      </c>
    </row>
    <row r="2" spans="1:2" x14ac:dyDescent="0.35">
      <c r="A2" t="s">
        <v>26</v>
      </c>
    </row>
    <row r="4" spans="1:2" x14ac:dyDescent="0.35">
      <c r="A4" t="s">
        <v>24</v>
      </c>
      <c r="B4" s="13">
        <v>44727</v>
      </c>
    </row>
    <row r="6" spans="1:2" x14ac:dyDescent="0.35">
      <c r="A6" s="14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4F358-2B88-45C9-9C3B-6E6FEFF95DA0}">
  <sheetPr codeName="Sheet67"/>
  <dimension ref="A1:L38"/>
  <sheetViews>
    <sheetView workbookViewId="0"/>
  </sheetViews>
  <sheetFormatPr defaultRowHeight="14.5" x14ac:dyDescent="0.35"/>
  <cols>
    <col min="1" max="2" width="6.7265625" customWidth="1"/>
    <col min="3" max="3" width="4.453125" customWidth="1"/>
    <col min="4" max="4" width="14.1796875" customWidth="1"/>
    <col min="5" max="5" width="9.1796875" customWidth="1"/>
    <col min="6" max="6" width="3.26953125" customWidth="1"/>
    <col min="7" max="7" width="38.26953125" customWidth="1"/>
    <col min="8" max="8" width="9.1796875" customWidth="1"/>
    <col min="9" max="9" width="14.26953125" customWidth="1"/>
    <col min="11" max="11" width="3.1796875" customWidth="1"/>
    <col min="12" max="12" width="34.26953125" customWidth="1"/>
  </cols>
  <sheetData>
    <row r="1" spans="1:12" x14ac:dyDescent="0.35">
      <c r="A1" s="1" t="s">
        <v>4</v>
      </c>
    </row>
    <row r="3" spans="1:12" x14ac:dyDescent="0.35">
      <c r="A3" s="8" t="s">
        <v>0</v>
      </c>
      <c r="B3" s="8" t="s">
        <v>1</v>
      </c>
      <c r="D3" t="s">
        <v>5</v>
      </c>
      <c r="E3" s="9">
        <f>AVERAGE(A4:A14)</f>
        <v>14.909090909090908</v>
      </c>
      <c r="G3" t="e">
        <f ca="1">FTEXT(E3)</f>
        <v>#NAME?</v>
      </c>
      <c r="I3" t="s">
        <v>5</v>
      </c>
      <c r="J3" s="9">
        <f>AVERAGE(A4:A14)</f>
        <v>14.909090909090908</v>
      </c>
      <c r="L3" t="e">
        <f ca="1">FTEXT(J3)</f>
        <v>#NAME?</v>
      </c>
    </row>
    <row r="4" spans="1:12" x14ac:dyDescent="0.35">
      <c r="A4" s="10">
        <v>13</v>
      </c>
      <c r="B4" s="10">
        <v>12</v>
      </c>
      <c r="D4" t="s">
        <v>6</v>
      </c>
      <c r="E4" s="5">
        <f>AVERAGE(B4:B14)</f>
        <v>11.1</v>
      </c>
      <c r="G4" t="e">
        <f ca="1">FTEXT(E4)</f>
        <v>#NAME?</v>
      </c>
      <c r="I4" t="s">
        <v>6</v>
      </c>
      <c r="J4" s="5">
        <f>AVERAGE(B4:B14)</f>
        <v>11.1</v>
      </c>
      <c r="L4" t="e">
        <f ca="1">FTEXT(J4)</f>
        <v>#NAME?</v>
      </c>
    </row>
    <row r="5" spans="1:12" x14ac:dyDescent="0.35">
      <c r="A5" s="2">
        <v>17</v>
      </c>
      <c r="B5" s="2">
        <v>8</v>
      </c>
      <c r="D5" t="s">
        <v>7</v>
      </c>
      <c r="E5" s="5">
        <f>STDEV(A4:A14)</f>
        <v>3.5903912169719194</v>
      </c>
      <c r="G5" s="7" t="s">
        <v>8</v>
      </c>
      <c r="I5" t="s">
        <v>7</v>
      </c>
      <c r="J5" s="5">
        <f>STDEV(A4:A14)</f>
        <v>3.5903912169719194</v>
      </c>
      <c r="L5" s="7" t="s">
        <v>8</v>
      </c>
    </row>
    <row r="6" spans="1:12" x14ac:dyDescent="0.35">
      <c r="A6" s="2">
        <v>19</v>
      </c>
      <c r="B6" s="2">
        <v>6</v>
      </c>
      <c r="D6" t="s">
        <v>9</v>
      </c>
      <c r="E6" s="5">
        <f>STDEV(B4:B14)</f>
        <v>4.3320510923425957</v>
      </c>
      <c r="G6" s="7" t="s">
        <v>10</v>
      </c>
      <c r="I6" t="s">
        <v>9</v>
      </c>
      <c r="J6" s="5">
        <f>STDEV(B4:B14)</f>
        <v>4.3320510923425957</v>
      </c>
      <c r="L6" s="7" t="s">
        <v>10</v>
      </c>
    </row>
    <row r="7" spans="1:12" x14ac:dyDescent="0.35">
      <c r="A7" s="2">
        <v>10</v>
      </c>
      <c r="B7" s="2">
        <v>16</v>
      </c>
      <c r="D7" t="s">
        <v>11</v>
      </c>
      <c r="E7" s="5">
        <f>COUNT(A4:A14)</f>
        <v>11</v>
      </c>
      <c r="G7" t="e">
        <f ca="1">FTEXT(E7)</f>
        <v>#NAME?</v>
      </c>
      <c r="I7" t="s">
        <v>11</v>
      </c>
      <c r="J7" s="5">
        <f>COUNT(A4:A14)</f>
        <v>11</v>
      </c>
      <c r="L7" t="e">
        <f ca="1">FTEXT(J7)</f>
        <v>#NAME?</v>
      </c>
    </row>
    <row r="8" spans="1:12" x14ac:dyDescent="0.35">
      <c r="A8" s="2">
        <v>20</v>
      </c>
      <c r="B8" s="2">
        <v>12</v>
      </c>
      <c r="D8" t="s">
        <v>12</v>
      </c>
      <c r="E8" s="5">
        <f>COUNT(B4:B14)</f>
        <v>10</v>
      </c>
      <c r="G8" t="e">
        <f ca="1">FTEXT(E8)</f>
        <v>#NAME?</v>
      </c>
      <c r="I8" t="s">
        <v>12</v>
      </c>
      <c r="J8" s="5">
        <f>COUNT(B4:B14)</f>
        <v>10</v>
      </c>
      <c r="L8" t="e">
        <f ca="1">FTEXT(J8)</f>
        <v>#NAME?</v>
      </c>
    </row>
    <row r="9" spans="1:12" x14ac:dyDescent="0.35">
      <c r="A9" s="2">
        <v>15</v>
      </c>
      <c r="B9" s="2">
        <v>14</v>
      </c>
      <c r="D9" t="s">
        <v>2</v>
      </c>
      <c r="E9" s="5">
        <f>E7+E8-2</f>
        <v>19</v>
      </c>
      <c r="G9" t="e">
        <f ca="1">FTEXT(E9)</f>
        <v>#NAME?</v>
      </c>
      <c r="I9" t="s">
        <v>2</v>
      </c>
      <c r="J9" s="5">
        <f>J7+J8-2</f>
        <v>19</v>
      </c>
      <c r="L9" t="e">
        <f ca="1">FTEXT(J9)</f>
        <v>#NAME?</v>
      </c>
    </row>
    <row r="10" spans="1:12" x14ac:dyDescent="0.35">
      <c r="A10" s="2">
        <v>18</v>
      </c>
      <c r="B10" s="2">
        <v>10</v>
      </c>
      <c r="D10" t="s">
        <v>13</v>
      </c>
      <c r="E10" s="5">
        <f>SQRT(((E7-1)*E5^2+(E8-1)*E6^2)/E9)</f>
        <v>3.9590608330039392</v>
      </c>
      <c r="G10" t="e">
        <f ca="1">FTEXT(E10)</f>
        <v>#NAME?</v>
      </c>
      <c r="I10" t="s">
        <v>13</v>
      </c>
      <c r="J10" s="5">
        <f>SQRT(((J7-1)*J5^2+(J8-1)*J6^2)/J9)</f>
        <v>3.9590608330039392</v>
      </c>
      <c r="L10" t="e">
        <f ca="1">FTEXT(J10)</f>
        <v>#NAME?</v>
      </c>
    </row>
    <row r="11" spans="1:12" x14ac:dyDescent="0.35">
      <c r="A11" s="2">
        <v>9</v>
      </c>
      <c r="B11" s="2">
        <v>18</v>
      </c>
      <c r="D11" t="s">
        <v>3</v>
      </c>
      <c r="E11" s="5">
        <v>0.05</v>
      </c>
      <c r="I11" t="s">
        <v>3</v>
      </c>
      <c r="J11" s="5">
        <v>0.05</v>
      </c>
    </row>
    <row r="12" spans="1:12" x14ac:dyDescent="0.35">
      <c r="A12" s="2">
        <v>12</v>
      </c>
      <c r="B12" s="2">
        <v>4</v>
      </c>
      <c r="D12" t="s">
        <v>14</v>
      </c>
      <c r="E12" s="5">
        <f>(E3-E4)/E10</f>
        <v>0.96211982330182055</v>
      </c>
      <c r="G12" t="e">
        <f ca="1">FTEXT(E12)</f>
        <v>#NAME?</v>
      </c>
      <c r="I12" t="s">
        <v>14</v>
      </c>
      <c r="J12" s="5">
        <f>(J3-J4)/J10</f>
        <v>0.96211982330182055</v>
      </c>
      <c r="L12" t="e">
        <f ca="1">FTEXT(J12)</f>
        <v>#NAME?</v>
      </c>
    </row>
    <row r="13" spans="1:12" x14ac:dyDescent="0.35">
      <c r="A13" s="2">
        <v>15</v>
      </c>
      <c r="B13" s="2">
        <v>11</v>
      </c>
      <c r="D13" s="11" t="s">
        <v>15</v>
      </c>
      <c r="E13" s="5">
        <f>NORMSINV(1-E11/2)</f>
        <v>1.9599639845400536</v>
      </c>
      <c r="G13" s="7" t="s">
        <v>16</v>
      </c>
      <c r="I13" s="11" t="s">
        <v>17</v>
      </c>
      <c r="J13" s="5">
        <f>HARMEAN(J7,J8)</f>
        <v>10.476190476190476</v>
      </c>
      <c r="L13" t="e">
        <f ca="1">FTEXT(J13)</f>
        <v>#NAME?</v>
      </c>
    </row>
    <row r="14" spans="1:12" x14ac:dyDescent="0.35">
      <c r="A14" s="6">
        <v>16</v>
      </c>
      <c r="B14" s="6"/>
      <c r="D14" s="11" t="s">
        <v>18</v>
      </c>
      <c r="E14" s="5">
        <f>SQRT((E7+E8)/(E7*E8)+E12^2/(2*(E7+E8)))</f>
        <v>0.46146393277451031</v>
      </c>
      <c r="G14" t="e">
        <f ca="1">FTEXT(E14)</f>
        <v>#NAME?</v>
      </c>
      <c r="I14" s="11" t="s">
        <v>19</v>
      </c>
      <c r="J14" s="5">
        <f>J12*SQRT(J13/2)</f>
        <v>2.2019926147419073</v>
      </c>
      <c r="L14" t="e">
        <f ca="1">FTEXT(J14)</f>
        <v>#NAME?</v>
      </c>
    </row>
    <row r="15" spans="1:12" x14ac:dyDescent="0.35">
      <c r="D15" s="11" t="s">
        <v>20</v>
      </c>
      <c r="E15" s="5">
        <f>E12-E14*E13</f>
        <v>5.7667134899567873E-2</v>
      </c>
      <c r="G15" t="e">
        <f ca="1">FTEXT(E15)</f>
        <v>#NAME?</v>
      </c>
      <c r="I15" s="11" t="s">
        <v>20</v>
      </c>
      <c r="J15" s="5" t="e">
        <f ca="1">NT_NCP(1-J11/2,J9,J14)/SQRT(J13/2)</f>
        <v>#NAME?</v>
      </c>
      <c r="L15" t="e">
        <f ca="1">FTEXT(J15)</f>
        <v>#NAME?</v>
      </c>
    </row>
    <row r="16" spans="1:12" x14ac:dyDescent="0.35">
      <c r="D16" s="11" t="s">
        <v>21</v>
      </c>
      <c r="E16" s="4">
        <f>E12+E14*E13</f>
        <v>1.8665725117040732</v>
      </c>
      <c r="G16" t="e">
        <f ca="1">FTEXT(E16)</f>
        <v>#NAME?</v>
      </c>
      <c r="I16" s="11" t="s">
        <v>21</v>
      </c>
      <c r="J16" s="4" t="e">
        <f ca="1">NT_NCP(J11/2,J9,J14)/SQRT(J13/2)</f>
        <v>#NAME?</v>
      </c>
      <c r="L16" t="e">
        <f ca="1">FTEXT(J16)</f>
        <v>#NAME?</v>
      </c>
    </row>
    <row r="18" spans="4:12" x14ac:dyDescent="0.35">
      <c r="D18" s="11" t="s">
        <v>22</v>
      </c>
      <c r="E18" s="12">
        <f>E12*(1-3/(4*E9-1))</f>
        <v>0.9236350303697477</v>
      </c>
      <c r="G18" t="e">
        <f ca="1">FTEXT(E18)</f>
        <v>#NAME?</v>
      </c>
      <c r="I18" s="11" t="s">
        <v>22</v>
      </c>
      <c r="J18" s="12">
        <f>J12*(1-3/(4*J9-1))</f>
        <v>0.9236350303697477</v>
      </c>
      <c r="L18" t="e">
        <f ca="1">FTEXT(J18)</f>
        <v>#NAME?</v>
      </c>
    </row>
    <row r="20" spans="4:12" x14ac:dyDescent="0.35">
      <c r="D20" t="e">
        <f t="array" aca="1" ref="D20:E23" ca="1">T_EFFECT2(E3,E4,E5,E6,E7,E8,TRUE,E11,0)</f>
        <v>#NAME?</v>
      </c>
      <c r="E20" s="3" t="e">
        <f ca="1"/>
        <v>#NAME?</v>
      </c>
      <c r="I20" t="e">
        <f t="array" aca="1" ref="I20:J23" ca="1">T_EFFECT2(E3,E4,E5,E6,E7,E8,TRUE,E11)</f>
        <v>#NAME?</v>
      </c>
      <c r="J20" s="3" t="e">
        <f ca="1"/>
        <v>#NAME?</v>
      </c>
    </row>
    <row r="21" spans="4:12" x14ac:dyDescent="0.35">
      <c r="D21" t="e">
        <f ca="1"/>
        <v>#NAME?</v>
      </c>
      <c r="E21" s="5" t="e">
        <f ca="1"/>
        <v>#NAME?</v>
      </c>
      <c r="I21" t="e">
        <f ca="1"/>
        <v>#NAME?</v>
      </c>
      <c r="J21" s="5" t="e">
        <f ca="1"/>
        <v>#NAME?</v>
      </c>
    </row>
    <row r="22" spans="4:12" x14ac:dyDescent="0.35">
      <c r="D22" t="e">
        <f ca="1"/>
        <v>#NAME?</v>
      </c>
      <c r="E22" s="5" t="e">
        <f ca="1"/>
        <v>#NAME?</v>
      </c>
      <c r="I22" t="e">
        <f ca="1"/>
        <v>#NAME?</v>
      </c>
      <c r="J22" s="5" t="e">
        <f ca="1"/>
        <v>#NAME?</v>
      </c>
    </row>
    <row r="23" spans="4:12" x14ac:dyDescent="0.35">
      <c r="D23" t="e">
        <f ca="1"/>
        <v>#NAME?</v>
      </c>
      <c r="E23" s="4" t="e">
        <f ca="1"/>
        <v>#NAME?</v>
      </c>
      <c r="I23" t="e">
        <f ca="1"/>
        <v>#NAME?</v>
      </c>
      <c r="J23" s="4" t="e">
        <f ca="1"/>
        <v>#NAME?</v>
      </c>
    </row>
    <row r="25" spans="4:12" x14ac:dyDescent="0.35">
      <c r="D25" t="e">
        <f ca="1">FTEXT(E20)</f>
        <v>#NAME?</v>
      </c>
      <c r="I25" t="e">
        <f ca="1">FTEXT(J20)</f>
        <v>#NAME?</v>
      </c>
    </row>
    <row r="27" spans="4:12" x14ac:dyDescent="0.35">
      <c r="D27" t="e">
        <f t="array" aca="1" ref="D27:E30" ca="1">TT_EFFECT2(A4:A14,B4:B14,TRUE,E11,0)</f>
        <v>#NAME?</v>
      </c>
      <c r="E27" s="3" t="e">
        <f ca="1"/>
        <v>#NAME?</v>
      </c>
      <c r="I27" t="e">
        <f t="array" aca="1" ref="I27:J30" ca="1">TT_EFFECT2(A4:A14,B4:B14,TRUE,E11)</f>
        <v>#NAME?</v>
      </c>
      <c r="J27" s="3" t="e">
        <f ca="1"/>
        <v>#NAME?</v>
      </c>
    </row>
    <row r="28" spans="4:12" x14ac:dyDescent="0.35">
      <c r="D28" t="e">
        <f ca="1"/>
        <v>#NAME?</v>
      </c>
      <c r="E28" s="5" t="e">
        <f ca="1"/>
        <v>#NAME?</v>
      </c>
      <c r="I28" t="e">
        <f ca="1"/>
        <v>#NAME?</v>
      </c>
      <c r="J28" s="5" t="e">
        <f ca="1"/>
        <v>#NAME?</v>
      </c>
    </row>
    <row r="29" spans="4:12" x14ac:dyDescent="0.35">
      <c r="D29" t="e">
        <f ca="1"/>
        <v>#NAME?</v>
      </c>
      <c r="E29" s="5" t="e">
        <f ca="1"/>
        <v>#NAME?</v>
      </c>
      <c r="I29" t="e">
        <f ca="1"/>
        <v>#NAME?</v>
      </c>
      <c r="J29" s="5" t="e">
        <f ca="1"/>
        <v>#NAME?</v>
      </c>
    </row>
    <row r="30" spans="4:12" x14ac:dyDescent="0.35">
      <c r="D30" t="e">
        <f ca="1"/>
        <v>#NAME?</v>
      </c>
      <c r="E30" s="4" t="e">
        <f ca="1"/>
        <v>#NAME?</v>
      </c>
      <c r="I30" t="e">
        <f ca="1"/>
        <v>#NAME?</v>
      </c>
      <c r="J30" s="4" t="e">
        <f ca="1"/>
        <v>#NAME?</v>
      </c>
    </row>
    <row r="32" spans="4:12" x14ac:dyDescent="0.35">
      <c r="D32" t="e">
        <f ca="1">FTEXT(E27)</f>
        <v>#NAME?</v>
      </c>
      <c r="I32" t="e">
        <f ca="1">FTEXT(J27)</f>
        <v>#NAME?</v>
      </c>
    </row>
    <row r="34" spans="9:10" x14ac:dyDescent="0.35">
      <c r="I34" t="e">
        <f t="array" aca="1" ref="I34:J36" ca="1">T2_POWER_CONF(J12,J7,J8,2,TRUE)</f>
        <v>#NAME?</v>
      </c>
      <c r="J34" s="3" t="e">
        <f ca="1"/>
        <v>#NAME?</v>
      </c>
    </row>
    <row r="35" spans="9:10" x14ac:dyDescent="0.35">
      <c r="I35" t="e">
        <f ca="1"/>
        <v>#NAME?</v>
      </c>
      <c r="J35" s="5" t="e">
        <f ca="1"/>
        <v>#NAME?</v>
      </c>
    </row>
    <row r="36" spans="9:10" x14ac:dyDescent="0.35">
      <c r="I36" t="e">
        <f ca="1"/>
        <v>#NAME?</v>
      </c>
      <c r="J36" s="4" t="e">
        <f ca="1"/>
        <v>#NAME?</v>
      </c>
    </row>
    <row r="38" spans="9:10" x14ac:dyDescent="0.35">
      <c r="I38" t="e">
        <f ca="1">FTEXT(I34)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Effect 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2022-06-14T13:45:59Z</dcterms:created>
  <dcterms:modified xsi:type="dcterms:W3CDTF">2022-06-15T08:48:33Z</dcterms:modified>
</cp:coreProperties>
</file>