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2FF87A8E-0622-4C5D-8957-F2BF3E90A5A5}" xr6:coauthVersionLast="47" xr6:coauthVersionMax="47" xr10:uidLastSave="{00000000-0000-0000-0000-000000000000}"/>
  <bookViews>
    <workbookView xWindow="-110" yWindow="-110" windowWidth="19420" windowHeight="10300" xr2:uid="{78AC7ECA-0F40-4DDF-8D6F-0F49608CBD4C}"/>
  </bookViews>
  <sheets>
    <sheet name="Title" sheetId="3" r:id="rId1"/>
    <sheet name="Example" sheetId="2" r:id="rId2"/>
    <sheet name="SC Ranks" sheetId="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2" l="1" a="1"/>
  <c r="M16" i="2" s="1"/>
  <c r="K16" i="2" a="1"/>
  <c r="K16" i="2" s="1"/>
  <c r="M15" i="2" a="1"/>
  <c r="M15" i="2" s="1"/>
  <c r="M14" i="2" a="1"/>
  <c r="M14" i="2" s="1"/>
  <c r="M13" i="2" a="1"/>
  <c r="M13" i="2" s="1"/>
  <c r="M12" i="2" a="1"/>
  <c r="M12" i="2" s="1"/>
  <c r="M10" i="2" a="1"/>
  <c r="M10" i="2" s="1"/>
  <c r="R9" i="2" a="1"/>
  <c r="R9" i="2" s="1"/>
  <c r="O9" i="2" a="1"/>
  <c r="O9" i="2" s="1"/>
  <c r="M9" i="2" a="1"/>
  <c r="M9" i="2" s="1"/>
  <c r="B9" i="2" a="1"/>
  <c r="E14" i="2" s="1"/>
  <c r="A9" i="2" a="1"/>
  <c r="A9" i="2" s="1"/>
  <c r="M8" i="2" a="1"/>
  <c r="M8" i="2" s="1"/>
  <c r="M7" i="2" a="1"/>
  <c r="M7" i="2" s="1"/>
  <c r="C7" i="2"/>
  <c r="M14" i="1" a="1"/>
  <c r="M14" i="1" s="1"/>
  <c r="K14" i="1" a="1"/>
  <c r="K14" i="1" s="1"/>
  <c r="M13" i="1" a="1"/>
  <c r="M13" i="1" s="1"/>
  <c r="M12" i="1" a="1"/>
  <c r="M12" i="1" s="1"/>
  <c r="M11" i="1" a="1"/>
  <c r="M11" i="1" s="1"/>
  <c r="M10" i="1" a="1"/>
  <c r="M10" i="1" s="1"/>
  <c r="M8" i="1" a="1"/>
  <c r="M8" i="1" s="1"/>
  <c r="B8" i="1" a="1"/>
  <c r="F13" i="1" s="1"/>
  <c r="A8" i="1"/>
  <c r="A8" i="1" a="1"/>
  <c r="O7" i="1" a="1"/>
  <c r="O7" i="1" s="1"/>
  <c r="M7" i="1" a="1"/>
  <c r="M7" i="1" s="1"/>
  <c r="M6" i="1" a="1"/>
  <c r="M6" i="1" s="1"/>
  <c r="M5" i="1" a="1"/>
  <c r="M5" i="1" s="1"/>
  <c r="F10" i="2" l="1"/>
  <c r="F14" i="2"/>
  <c r="D9" i="2"/>
  <c r="B12" i="2"/>
  <c r="D13" i="2"/>
  <c r="C11" i="1"/>
  <c r="G13" i="1"/>
  <c r="F8" i="1"/>
  <c r="B10" i="1"/>
  <c r="D11" i="1"/>
  <c r="F12" i="1"/>
  <c r="D7" i="2"/>
  <c r="E9" i="2"/>
  <c r="G10" i="2"/>
  <c r="C12" i="2"/>
  <c r="E13" i="2"/>
  <c r="G14" i="2"/>
  <c r="G8" i="1"/>
  <c r="C10" i="1"/>
  <c r="E11" i="1"/>
  <c r="G12" i="1"/>
  <c r="F9" i="2"/>
  <c r="B11" i="2"/>
  <c r="D12" i="2"/>
  <c r="F13" i="2"/>
  <c r="E8" i="1"/>
  <c r="G9" i="2"/>
  <c r="C11" i="2"/>
  <c r="E12" i="2"/>
  <c r="G13" i="2"/>
  <c r="C9" i="1"/>
  <c r="E10" i="1"/>
  <c r="G11" i="1"/>
  <c r="C13" i="1"/>
  <c r="B10" i="2"/>
  <c r="D11" i="2"/>
  <c r="F12" i="2"/>
  <c r="B14" i="2"/>
  <c r="B9" i="1"/>
  <c r="F11" i="1"/>
  <c r="B13" i="1"/>
  <c r="C10" i="2"/>
  <c r="E11" i="2"/>
  <c r="G12" i="2"/>
  <c r="C14" i="2"/>
  <c r="C15" i="2"/>
  <c r="H15" i="2" s="1"/>
  <c r="G9" i="1"/>
  <c r="E12" i="1"/>
  <c r="D10" i="1"/>
  <c r="B8" i="1"/>
  <c r="F10" i="1"/>
  <c r="D13" i="1"/>
  <c r="C8" i="1"/>
  <c r="E9" i="1"/>
  <c r="G10" i="1"/>
  <c r="E13" i="1"/>
  <c r="B9" i="2"/>
  <c r="D10" i="2"/>
  <c r="F11" i="2"/>
  <c r="B13" i="2"/>
  <c r="D14" i="2"/>
  <c r="D9" i="1"/>
  <c r="B12" i="1"/>
  <c r="C12" i="1"/>
  <c r="D8" i="1"/>
  <c r="F9" i="1"/>
  <c r="B11" i="1"/>
  <c r="D12" i="1"/>
  <c r="C9" i="2"/>
  <c r="C16" i="2" s="1"/>
  <c r="H16" i="2" s="1"/>
  <c r="E10" i="2"/>
  <c r="G11" i="2"/>
  <c r="C13" i="2"/>
  <c r="K5" i="1" l="1"/>
  <c r="K8" i="1" s="1"/>
  <c r="C15" i="1"/>
  <c r="H15" i="1" s="1"/>
  <c r="C14" i="1"/>
  <c r="H14" i="1" s="1"/>
  <c r="D16" i="2"/>
  <c r="D15" i="2"/>
  <c r="E7" i="2"/>
  <c r="K7" i="2"/>
  <c r="D15" i="1"/>
  <c r="D14" i="1"/>
  <c r="K6" i="1"/>
  <c r="E15" i="1"/>
  <c r="E14" i="1"/>
  <c r="G15" i="1"/>
  <c r="G14" i="1"/>
  <c r="K8" i="2"/>
  <c r="K12" i="2" s="1"/>
  <c r="F14" i="1"/>
  <c r="F15" i="1"/>
  <c r="K10" i="1" l="1"/>
  <c r="K11" i="1"/>
  <c r="K7" i="1"/>
  <c r="K9" i="2"/>
  <c r="K13" i="2"/>
  <c r="K15" i="2" s="1"/>
  <c r="K10" i="2"/>
  <c r="E15" i="2"/>
  <c r="F7" i="2"/>
  <c r="E16" i="2"/>
  <c r="K13" i="1" l="1"/>
  <c r="K12" i="1" s="1"/>
  <c r="K14" i="2"/>
  <c r="G7" i="2"/>
  <c r="F16" i="2"/>
  <c r="F15" i="2"/>
  <c r="G16" i="2" l="1"/>
  <c r="G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<sst xmlns="http://schemas.openxmlformats.org/spreadsheetml/2006/main" count="55" uniqueCount="24">
  <si>
    <t>A</t>
  </si>
  <si>
    <t>B</t>
  </si>
  <si>
    <t>C</t>
  </si>
  <si>
    <t>D</t>
  </si>
  <si>
    <t>E</t>
  </si>
  <si>
    <t>F</t>
  </si>
  <si>
    <t>X</t>
  </si>
  <si>
    <t>Y</t>
  </si>
  <si>
    <t>Z</t>
  </si>
  <si>
    <t>k</t>
  </si>
  <si>
    <t>n</t>
  </si>
  <si>
    <t>u</t>
  </si>
  <si>
    <t>W</t>
  </si>
  <si>
    <t>s</t>
  </si>
  <si>
    <t>t</t>
  </si>
  <si>
    <r>
      <rPr>
        <sz val="11"/>
        <color theme="1"/>
        <rFont val="Calibri"/>
        <family val="2"/>
      </rPr>
      <t>χ</t>
    </r>
    <r>
      <rPr>
        <vertAlign val="superscript"/>
        <sz val="11"/>
        <color theme="1"/>
        <rFont val="Calibri"/>
        <family val="2"/>
      </rPr>
      <t>2</t>
    </r>
  </si>
  <si>
    <t>df</t>
  </si>
  <si>
    <t>p</t>
  </si>
  <si>
    <t>Σaij</t>
  </si>
  <si>
    <t>Σaij^2</t>
  </si>
  <si>
    <t>Real Statistics Using Excel</t>
  </si>
  <si>
    <t>Updated</t>
  </si>
  <si>
    <t>Copyright © 2013 - 2023 Charles Zaiontz</t>
  </si>
  <si>
    <t>Kendall's coefficient of agreement u for paired ranks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</si>
</sst>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Roaming\Microsoft\AddIns\XRealStats.xlam" TargetMode="External"/><Relationship Id="rId1" Type="http://schemas.openxmlformats.org/officeDocument/2006/relationships/externalLinkPath" Target="/Users/user/AppData/Roaming/Microsoft/AddIns/XRealStat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rime"/>
      <sheetName val="MSSD"/>
      <sheetName val="Dict"/>
      <sheetName val="ADict"/>
      <sheetName val="XRealStats"/>
    </sheetNames>
    <definedNames>
      <definedName name="CHISQ_DIST_RT"/>
      <definedName name="FTEXT"/>
      <definedName name="KendallU"/>
      <definedName name="PREF_MATRIX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58638-9B7F-4514-AC56-63ED711E6426}">
  <sheetPr codeName="Sheet1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20</v>
      </c>
    </row>
    <row r="2" spans="1:2" x14ac:dyDescent="0.35">
      <c r="A2" t="s">
        <v>23</v>
      </c>
    </row>
    <row r="4" spans="1:2" x14ac:dyDescent="0.35">
      <c r="A4" t="s">
        <v>21</v>
      </c>
      <c r="B4" s="17">
        <v>45060</v>
      </c>
    </row>
    <row r="6" spans="1:2" x14ac:dyDescent="0.35">
      <c r="A6" s="18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D5320-146D-46ED-BEB0-A3A37B1E38B8}">
  <sheetPr codeName="Sheet9"/>
  <dimension ref="A1:R24"/>
  <sheetViews>
    <sheetView workbookViewId="0"/>
  </sheetViews>
  <sheetFormatPr defaultRowHeight="14.5" x14ac:dyDescent="0.35"/>
  <cols>
    <col min="1" max="1" width="5.6328125" customWidth="1"/>
    <col min="2" max="7" width="4.6328125" customWidth="1"/>
    <col min="8" max="8" width="5.6328125" customWidth="1"/>
    <col min="10" max="10" width="4.6328125" customWidth="1"/>
    <col min="12" max="12" width="2.6328125" customWidth="1"/>
    <col min="13" max="13" width="43" customWidth="1"/>
    <col min="14" max="14" width="5.81640625" customWidth="1"/>
    <col min="17" max="17" width="2.6328125" customWidth="1"/>
    <col min="18" max="18" width="26.1796875" customWidth="1"/>
  </cols>
  <sheetData>
    <row r="1" spans="1:18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18" x14ac:dyDescent="0.35">
      <c r="A2" t="s">
        <v>12</v>
      </c>
      <c r="B2" s="2">
        <v>1</v>
      </c>
      <c r="C2" s="3">
        <v>4</v>
      </c>
      <c r="D2" s="3">
        <v>3</v>
      </c>
      <c r="E2" s="3">
        <v>5</v>
      </c>
      <c r="F2" s="3">
        <v>2</v>
      </c>
      <c r="G2" s="4">
        <v>6</v>
      </c>
    </row>
    <row r="3" spans="1:18" x14ac:dyDescent="0.35">
      <c r="A3" t="s">
        <v>6</v>
      </c>
      <c r="B3" s="5">
        <v>1</v>
      </c>
      <c r="C3">
        <v>5</v>
      </c>
      <c r="D3">
        <v>2</v>
      </c>
      <c r="E3">
        <v>4</v>
      </c>
      <c r="F3">
        <v>6</v>
      </c>
      <c r="G3" s="6">
        <v>3</v>
      </c>
    </row>
    <row r="4" spans="1:18" x14ac:dyDescent="0.35">
      <c r="A4" t="s">
        <v>7</v>
      </c>
      <c r="B4" s="5">
        <v>3</v>
      </c>
      <c r="C4">
        <v>4</v>
      </c>
      <c r="D4">
        <v>2</v>
      </c>
      <c r="E4">
        <v>1</v>
      </c>
      <c r="F4">
        <v>6</v>
      </c>
      <c r="G4" s="6">
        <v>5</v>
      </c>
    </row>
    <row r="5" spans="1:18" x14ac:dyDescent="0.35">
      <c r="A5" t="s">
        <v>8</v>
      </c>
      <c r="B5" s="7">
        <v>2</v>
      </c>
      <c r="C5" s="8">
        <v>5</v>
      </c>
      <c r="D5" s="8">
        <v>1</v>
      </c>
      <c r="E5" s="8">
        <v>6</v>
      </c>
      <c r="F5" s="8">
        <v>3</v>
      </c>
      <c r="G5" s="9">
        <v>4</v>
      </c>
    </row>
    <row r="7" spans="1:18" x14ac:dyDescent="0.35">
      <c r="B7">
        <v>1</v>
      </c>
      <c r="C7">
        <f>B7+1</f>
        <v>2</v>
      </c>
      <c r="D7">
        <f t="shared" ref="D7:G7" si="0">C7+1</f>
        <v>3</v>
      </c>
      <c r="E7">
        <f t="shared" si="0"/>
        <v>4</v>
      </c>
      <c r="F7">
        <f t="shared" si="0"/>
        <v>5</v>
      </c>
      <c r="G7">
        <f t="shared" si="0"/>
        <v>6</v>
      </c>
      <c r="J7" t="s">
        <v>9</v>
      </c>
      <c r="K7" s="10" t="e">
        <f ca="1">B10+C9</f>
        <v>#NAME?</v>
      </c>
      <c r="M7" t="e" cm="1">
        <f t="array" aca="1" ref="M7" ca="1">[1]!FTEXT(K7)</f>
        <v>#NAME?</v>
      </c>
    </row>
    <row r="8" spans="1:18" x14ac:dyDescent="0.35"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J8" t="s">
        <v>10</v>
      </c>
      <c r="K8" s="11">
        <f ca="1">COUNT(B9:G9)</f>
        <v>0</v>
      </c>
      <c r="M8" t="e" cm="1">
        <f t="array" aca="1" ref="M8" ca="1">[1]!FTEXT(K8)</f>
        <v>#NAME?</v>
      </c>
    </row>
    <row r="9" spans="1:18" x14ac:dyDescent="0.35">
      <c r="A9" t="str" cm="1">
        <f t="array" ref="A9:A14">TRANSPOSE(B8:G8)</f>
        <v>A</v>
      </c>
      <c r="B9" s="2" t="e">
        <f t="array" aca="1" ref="B9:G14" ca="1">[1]!PREF_MATRIX(B2:G5)</f>
        <v>#NAME?</v>
      </c>
      <c r="C9" s="3" t="e">
        <f ca="1"/>
        <v>#NAME?</v>
      </c>
      <c r="D9" s="3" t="e">
        <f ca="1"/>
        <v>#NAME?</v>
      </c>
      <c r="E9" s="3" t="e">
        <f ca="1"/>
        <v>#NAME?</v>
      </c>
      <c r="F9" s="3" t="e">
        <f ca="1"/>
        <v>#NAME?</v>
      </c>
      <c r="G9" s="4" t="e">
        <f ca="1"/>
        <v>#NAME?</v>
      </c>
      <c r="J9" t="s">
        <v>11</v>
      </c>
      <c r="K9" s="11" t="e">
        <f ca="1">8*(H16-K7*H15)/(K7*(K7-1)*K8*(K8-1))+1</f>
        <v>#NAME?</v>
      </c>
      <c r="M9" t="e" cm="1">
        <f t="array" aca="1" ref="M9" ca="1">[1]!FTEXT(K9)</f>
        <v>#NAME?</v>
      </c>
      <c r="O9" t="e" cm="1">
        <f t="array" aca="1" ref="O9" ca="1">[1]!KendallU(B9:G14,TRUE,FALSE)</f>
        <v>#NAME?</v>
      </c>
      <c r="P9" s="10"/>
      <c r="R9" t="e" cm="1">
        <f t="array" aca="1" ref="R9" ca="1">[1]!FTEXT(O9)</f>
        <v>#NAME?</v>
      </c>
    </row>
    <row r="10" spans="1:18" x14ac:dyDescent="0.35">
      <c r="A10" t="str">
        <v>B</v>
      </c>
      <c r="B10" s="5" t="e">
        <f ca="1"/>
        <v>#NAME?</v>
      </c>
      <c r="C10" t="e">
        <f ca="1"/>
        <v>#NAME?</v>
      </c>
      <c r="D10" t="e">
        <f ca="1"/>
        <v>#NAME?</v>
      </c>
      <c r="E10" t="e">
        <f ca="1"/>
        <v>#NAME?</v>
      </c>
      <c r="F10" t="e">
        <f ca="1"/>
        <v>#NAME?</v>
      </c>
      <c r="G10" s="6" t="e">
        <f ca="1"/>
        <v>#NAME?</v>
      </c>
      <c r="J10" t="s">
        <v>12</v>
      </c>
      <c r="K10" s="12" t="e">
        <f ca="1">IF(ISEVEN(K7),((K7-1)*K9+1)/K7,(K7*K9+1)/(K7+1))</f>
        <v>#NAME?</v>
      </c>
      <c r="M10" t="e" cm="1">
        <f t="array" aca="1" ref="M10" ca="1">[1]!FTEXT(K10)</f>
        <v>#NAME?</v>
      </c>
      <c r="P10" s="11"/>
    </row>
    <row r="11" spans="1:18" x14ac:dyDescent="0.35">
      <c r="A11" t="str">
        <v>C</v>
      </c>
      <c r="B11" s="5" t="e">
        <f ca="1"/>
        <v>#NAME?</v>
      </c>
      <c r="C11" t="e">
        <f ca="1"/>
        <v>#NAME?</v>
      </c>
      <c r="D11" t="e">
        <f ca="1"/>
        <v>#NAME?</v>
      </c>
      <c r="E11" t="e">
        <f ca="1"/>
        <v>#NAME?</v>
      </c>
      <c r="F11" t="e">
        <f ca="1"/>
        <v>#NAME?</v>
      </c>
      <c r="G11" s="6" t="e">
        <f ca="1"/>
        <v>#NAME?</v>
      </c>
      <c r="P11" s="11"/>
    </row>
    <row r="12" spans="1:18" x14ac:dyDescent="0.35">
      <c r="A12" t="str">
        <v>D</v>
      </c>
      <c r="B12" s="5" t="e">
        <f ca="1"/>
        <v>#NAME?</v>
      </c>
      <c r="C12" t="e">
        <f ca="1"/>
        <v>#NAME?</v>
      </c>
      <c r="D12" t="e">
        <f ca="1"/>
        <v>#NAME?</v>
      </c>
      <c r="E12" t="e">
        <f ca="1"/>
        <v>#NAME?</v>
      </c>
      <c r="F12" t="e">
        <f ca="1"/>
        <v>#NAME?</v>
      </c>
      <c r="G12" s="6" t="e">
        <f ca="1"/>
        <v>#NAME?</v>
      </c>
      <c r="J12" t="s">
        <v>13</v>
      </c>
      <c r="K12" s="10" t="e">
        <f ca="1">K8*(K8-1)*(2*K8+5)*K7*(K7-1)</f>
        <v>#NAME?</v>
      </c>
      <c r="M12" t="e" cm="1">
        <f t="array" aca="1" ref="M12" ca="1">[1]!FTEXT(K12)</f>
        <v>#NAME?</v>
      </c>
      <c r="P12" s="11"/>
    </row>
    <row r="13" spans="1:18" x14ac:dyDescent="0.35">
      <c r="A13" t="str">
        <v>E</v>
      </c>
      <c r="B13" s="5" t="e">
        <f ca="1"/>
        <v>#NAME?</v>
      </c>
      <c r="C13" t="e">
        <f ca="1"/>
        <v>#NAME?</v>
      </c>
      <c r="D13" t="e">
        <f ca="1"/>
        <v>#NAME?</v>
      </c>
      <c r="E13" t="e">
        <f ca="1"/>
        <v>#NAME?</v>
      </c>
      <c r="F13" t="e">
        <f ca="1"/>
        <v>#NAME?</v>
      </c>
      <c r="G13" s="6" t="e">
        <f ca="1"/>
        <v>#NAME?</v>
      </c>
      <c r="J13" t="s">
        <v>14</v>
      </c>
      <c r="K13" s="11" t="e">
        <f ca="1">(K7-2)*(2*K8^2+6*K8+7)</f>
        <v>#NAME?</v>
      </c>
      <c r="M13" t="e" cm="1">
        <f t="array" aca="1" ref="M13" ca="1">[1]!FTEXT(K13)</f>
        <v>#NAME?</v>
      </c>
      <c r="P13" s="12"/>
    </row>
    <row r="14" spans="1:18" ht="14.5" customHeight="1" x14ac:dyDescent="0.35">
      <c r="A14" t="str">
        <v>F</v>
      </c>
      <c r="B14" s="7" t="e">
        <f ca="1"/>
        <v>#NAME?</v>
      </c>
      <c r="C14" s="8" t="e">
        <f ca="1"/>
        <v>#NAME?</v>
      </c>
      <c r="D14" s="8" t="e">
        <f ca="1"/>
        <v>#NAME?</v>
      </c>
      <c r="E14" s="8" t="e">
        <f ca="1"/>
        <v>#NAME?</v>
      </c>
      <c r="F14" s="8" t="e">
        <f ca="1"/>
        <v>#NAME?</v>
      </c>
      <c r="G14" s="9" t="e">
        <f ca="1"/>
        <v>#NAME?</v>
      </c>
      <c r="J14" s="13" t="s">
        <v>15</v>
      </c>
      <c r="K14" s="11" t="e">
        <f ca="1">3*K12*ABS(K9)/(2*K13)+K15</f>
        <v>#NAME?</v>
      </c>
      <c r="M14" t="e" cm="1">
        <f t="array" aca="1" ref="M14" ca="1">[1]!FTEXT(K14)</f>
        <v>#NAME?</v>
      </c>
    </row>
    <row r="15" spans="1:18" ht="14.5" customHeight="1" x14ac:dyDescent="0.35">
      <c r="A15" s="13" t="s">
        <v>18</v>
      </c>
      <c r="B15" s="2"/>
      <c r="C15" s="3" t="e">
        <f ca="1">SUM(OFFSET(C9,0,0,C7-1,1))</f>
        <v>#NAME?</v>
      </c>
      <c r="D15" s="3" t="e">
        <f t="shared" ref="D15:G15" ca="1" si="1">SUM(OFFSET(D9,0,0,D7-1,1))</f>
        <v>#NAME?</v>
      </c>
      <c r="E15" s="3" t="e">
        <f t="shared" ca="1" si="1"/>
        <v>#NAME?</v>
      </c>
      <c r="F15" s="3" t="e">
        <f t="shared" ca="1" si="1"/>
        <v>#NAME?</v>
      </c>
      <c r="G15" s="4" t="e">
        <f t="shared" ca="1" si="1"/>
        <v>#NAME?</v>
      </c>
      <c r="H15" s="10" t="e">
        <f ca="1">SUM(C15:G15)</f>
        <v>#NAME?</v>
      </c>
      <c r="J15" s="13" t="s">
        <v>16</v>
      </c>
      <c r="K15" s="11" t="e">
        <f ca="1">K12*(2*K8+5)^2/(2*K13^2)</f>
        <v>#NAME?</v>
      </c>
      <c r="M15" t="e" cm="1">
        <f t="array" aca="1" ref="M15" ca="1">[1]!FTEXT(K15)</f>
        <v>#NAME?</v>
      </c>
    </row>
    <row r="16" spans="1:18" x14ac:dyDescent="0.35">
      <c r="A16" s="13" t="s">
        <v>19</v>
      </c>
      <c r="B16" s="14"/>
      <c r="C16" s="15" t="e">
        <f ca="1">SUMSQ(OFFSET(C9,0,0,C7-1,1))</f>
        <v>#NAME?</v>
      </c>
      <c r="D16" s="15" t="e">
        <f t="shared" ref="D16:G16" ca="1" si="2">SUMSQ(OFFSET(D9,0,0,D7-1,1))</f>
        <v>#NAME?</v>
      </c>
      <c r="E16" s="15" t="e">
        <f t="shared" ca="1" si="2"/>
        <v>#NAME?</v>
      </c>
      <c r="F16" s="15" t="e">
        <f t="shared" ca="1" si="2"/>
        <v>#NAME?</v>
      </c>
      <c r="G16" s="16" t="e">
        <f t="shared" ca="1" si="2"/>
        <v>#NAME?</v>
      </c>
      <c r="H16" s="12" t="e">
        <f ca="1">SUM(C16:G16)</f>
        <v>#NAME?</v>
      </c>
      <c r="J16" s="13" t="s">
        <v>17</v>
      </c>
      <c r="K16" s="12" t="e" cm="1">
        <f t="array" aca="1" ref="K16" ca="1">[1]!CHISQ_DIST_RT(K14,K15)</f>
        <v>#NAME?</v>
      </c>
      <c r="M16" t="e" cm="1">
        <f t="array" aca="1" ref="M16" ca="1">[1]!FTEXT(K16)</f>
        <v>#NAME?</v>
      </c>
    </row>
    <row r="17" spans="2:7" x14ac:dyDescent="0.35">
      <c r="B17" s="1"/>
      <c r="C17" s="1"/>
      <c r="D17" s="1"/>
      <c r="E17" s="1"/>
      <c r="F17" s="1"/>
      <c r="G17" s="1"/>
    </row>
    <row r="18" spans="2:7" x14ac:dyDescent="0.35">
      <c r="B18" s="1"/>
      <c r="C18" s="1"/>
      <c r="D18" s="1"/>
      <c r="E18" s="1"/>
      <c r="F18" s="1"/>
      <c r="G18" s="1"/>
    </row>
    <row r="19" spans="2:7" x14ac:dyDescent="0.35">
      <c r="B19" s="1"/>
      <c r="C19" s="1"/>
      <c r="D19" s="1"/>
      <c r="E19" s="1"/>
      <c r="F19" s="1"/>
      <c r="G19" s="1"/>
    </row>
    <row r="20" spans="2:7" x14ac:dyDescent="0.35">
      <c r="B20" s="1"/>
      <c r="C20" s="1"/>
      <c r="D20" s="1"/>
      <c r="E20" s="1"/>
      <c r="F20" s="1"/>
      <c r="G20" s="1"/>
    </row>
    <row r="21" spans="2:7" x14ac:dyDescent="0.35">
      <c r="B21" s="1"/>
      <c r="C21" s="1"/>
      <c r="D21" s="1"/>
      <c r="E21" s="1"/>
      <c r="F21" s="1"/>
      <c r="G21" s="1"/>
    </row>
    <row r="22" spans="2:7" x14ac:dyDescent="0.35">
      <c r="B22" s="1"/>
      <c r="C22" s="1"/>
      <c r="D22" s="1"/>
      <c r="E22" s="1"/>
      <c r="F22" s="1"/>
      <c r="G22" s="1"/>
    </row>
    <row r="23" spans="2:7" x14ac:dyDescent="0.35">
      <c r="B23" s="1"/>
      <c r="C23" s="1"/>
      <c r="D23" s="1"/>
      <c r="E23" s="1"/>
      <c r="F23" s="1"/>
      <c r="G23" s="1"/>
    </row>
    <row r="24" spans="2:7" x14ac:dyDescent="0.35">
      <c r="B24" s="1"/>
      <c r="C24" s="1"/>
      <c r="D24" s="1"/>
      <c r="E24" s="1"/>
      <c r="F24" s="1"/>
      <c r="G24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B089A-FEED-4E58-B8CD-65B167BFD353}">
  <sheetPr codeName="Sheet8"/>
  <dimension ref="A1:P15"/>
  <sheetViews>
    <sheetView workbookViewId="0">
      <selection activeCell="K14" sqref="K14"/>
    </sheetView>
  </sheetViews>
  <sheetFormatPr defaultRowHeight="14.5" x14ac:dyDescent="0.35"/>
  <cols>
    <col min="1" max="7" width="4.6328125" customWidth="1"/>
    <col min="13" max="13" width="46.453125" customWidth="1"/>
  </cols>
  <sheetData>
    <row r="1" spans="1:16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16" x14ac:dyDescent="0.35">
      <c r="A2" t="s">
        <v>6</v>
      </c>
      <c r="B2" s="2">
        <v>1</v>
      </c>
      <c r="C2" s="3">
        <v>6</v>
      </c>
      <c r="D2" s="3">
        <v>3</v>
      </c>
      <c r="E2" s="3">
        <v>2</v>
      </c>
      <c r="F2" s="3">
        <v>5</v>
      </c>
      <c r="G2" s="4">
        <v>4</v>
      </c>
    </row>
    <row r="3" spans="1:16" x14ac:dyDescent="0.35">
      <c r="A3" t="s">
        <v>7</v>
      </c>
      <c r="B3" s="5">
        <v>1</v>
      </c>
      <c r="C3">
        <v>5</v>
      </c>
      <c r="D3">
        <v>6</v>
      </c>
      <c r="E3">
        <v>4</v>
      </c>
      <c r="F3">
        <v>2</v>
      </c>
      <c r="G3" s="6">
        <v>3</v>
      </c>
    </row>
    <row r="4" spans="1:16" x14ac:dyDescent="0.35">
      <c r="A4" t="s">
        <v>8</v>
      </c>
      <c r="B4" s="7">
        <v>6</v>
      </c>
      <c r="C4" s="8">
        <v>3</v>
      </c>
      <c r="D4" s="8">
        <v>2</v>
      </c>
      <c r="E4" s="8">
        <v>5</v>
      </c>
      <c r="F4" s="8">
        <v>4</v>
      </c>
      <c r="G4" s="9">
        <v>1</v>
      </c>
    </row>
    <row r="5" spans="1:16" x14ac:dyDescent="0.35">
      <c r="J5" t="s">
        <v>9</v>
      </c>
      <c r="K5" s="10" t="e">
        <f ca="1">B9+C8</f>
        <v>#NAME?</v>
      </c>
      <c r="M5" t="e" cm="1">
        <f t="array" aca="1" ref="M5" ca="1">[1]!FTEXT(K5)</f>
        <v>#NAME?</v>
      </c>
    </row>
    <row r="6" spans="1:16" x14ac:dyDescent="0.35">
      <c r="B6">
        <v>1</v>
      </c>
      <c r="C6">
        <v>2</v>
      </c>
      <c r="D6">
        <v>3</v>
      </c>
      <c r="E6">
        <v>4</v>
      </c>
      <c r="F6">
        <v>5</v>
      </c>
      <c r="G6">
        <v>6</v>
      </c>
      <c r="J6" t="s">
        <v>10</v>
      </c>
      <c r="K6" s="11">
        <f ca="1">COUNT(B8:G8)</f>
        <v>0</v>
      </c>
      <c r="M6" t="e" cm="1">
        <f t="array" aca="1" ref="M6" ca="1">[1]!FTEXT(K6)</f>
        <v>#NAME?</v>
      </c>
    </row>
    <row r="7" spans="1:16" x14ac:dyDescent="0.35"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J7" t="s">
        <v>11</v>
      </c>
      <c r="K7" s="11" t="e">
        <f ca="1">8*(H15-K5*H14)/(K5*(K5-1)*K6*(K6-1))+1</f>
        <v>#NAME?</v>
      </c>
      <c r="M7" t="e" cm="1">
        <f t="array" aca="1" ref="M7" ca="1">[1]!FTEXT(K7)</f>
        <v>#NAME?</v>
      </c>
      <c r="O7" t="e" cm="1">
        <f t="array" aca="1" ref="O7" ca="1">[1]!KendallU(B8:G13,TRUE,FALSE)</f>
        <v>#NAME?</v>
      </c>
      <c r="P7" s="10"/>
    </row>
    <row r="8" spans="1:16" x14ac:dyDescent="0.35">
      <c r="A8" t="str" cm="1">
        <f t="array" ref="A8:A13">TRANSPOSE(B7:G7)</f>
        <v>A</v>
      </c>
      <c r="B8" s="2" t="e">
        <f t="array" aca="1" ref="B8:G13" ca="1">[1]!PREF_MATRIX(B2:G4)</f>
        <v>#NAME?</v>
      </c>
      <c r="C8" s="3" t="e">
        <f ca="1"/>
        <v>#NAME?</v>
      </c>
      <c r="D8" s="3" t="e">
        <f ca="1"/>
        <v>#NAME?</v>
      </c>
      <c r="E8" s="3" t="e">
        <f ca="1"/>
        <v>#NAME?</v>
      </c>
      <c r="F8" s="3" t="e">
        <f ca="1"/>
        <v>#NAME?</v>
      </c>
      <c r="G8" s="4" t="e">
        <f ca="1"/>
        <v>#NAME?</v>
      </c>
      <c r="J8" t="s">
        <v>12</v>
      </c>
      <c r="K8" s="12" t="e">
        <f ca="1">IF(ISEVEN(K5),((K5-1)*K7+1)/K5,(K5*K7+1)/(K5+1))</f>
        <v>#NAME?</v>
      </c>
      <c r="M8" t="e" cm="1">
        <f t="array" aca="1" ref="M8" ca="1">[1]!FTEXT(K8)</f>
        <v>#NAME?</v>
      </c>
      <c r="P8" s="11"/>
    </row>
    <row r="9" spans="1:16" x14ac:dyDescent="0.35">
      <c r="A9" t="str">
        <v>B</v>
      </c>
      <c r="B9" s="5" t="e">
        <f ca="1"/>
        <v>#NAME?</v>
      </c>
      <c r="C9" t="e">
        <f ca="1"/>
        <v>#NAME?</v>
      </c>
      <c r="D9" t="e">
        <f ca="1"/>
        <v>#NAME?</v>
      </c>
      <c r="E9" t="e">
        <f ca="1"/>
        <v>#NAME?</v>
      </c>
      <c r="F9" t="e">
        <f ca="1"/>
        <v>#NAME?</v>
      </c>
      <c r="G9" s="6" t="e">
        <f ca="1"/>
        <v>#NAME?</v>
      </c>
      <c r="P9" s="11"/>
    </row>
    <row r="10" spans="1:16" x14ac:dyDescent="0.35">
      <c r="A10" t="str">
        <v>C</v>
      </c>
      <c r="B10" s="5" t="e">
        <f ca="1"/>
        <v>#NAME?</v>
      </c>
      <c r="C10" t="e">
        <f ca="1"/>
        <v>#NAME?</v>
      </c>
      <c r="D10" t="e">
        <f ca="1"/>
        <v>#NAME?</v>
      </c>
      <c r="E10" t="e">
        <f ca="1"/>
        <v>#NAME?</v>
      </c>
      <c r="F10" t="e">
        <f ca="1"/>
        <v>#NAME?</v>
      </c>
      <c r="G10" s="6" t="e">
        <f ca="1"/>
        <v>#NAME?</v>
      </c>
      <c r="J10" t="s">
        <v>13</v>
      </c>
      <c r="K10" s="10" t="e">
        <f ca="1">K6*(K6-1)*(2*K6+5)*K5*(K5-1)</f>
        <v>#NAME?</v>
      </c>
      <c r="M10" t="e" cm="1">
        <f t="array" aca="1" ref="M10" ca="1">[1]!FTEXT(K10)</f>
        <v>#NAME?</v>
      </c>
      <c r="P10" s="11"/>
    </row>
    <row r="11" spans="1:16" x14ac:dyDescent="0.35">
      <c r="A11" t="str">
        <v>D</v>
      </c>
      <c r="B11" s="5" t="e">
        <f ca="1"/>
        <v>#NAME?</v>
      </c>
      <c r="C11" t="e">
        <f ca="1"/>
        <v>#NAME?</v>
      </c>
      <c r="D11" t="e">
        <f ca="1"/>
        <v>#NAME?</v>
      </c>
      <c r="E11" t="e">
        <f ca="1"/>
        <v>#NAME?</v>
      </c>
      <c r="F11" t="e">
        <f ca="1"/>
        <v>#NAME?</v>
      </c>
      <c r="G11" s="6" t="e">
        <f ca="1"/>
        <v>#NAME?</v>
      </c>
      <c r="J11" t="s">
        <v>14</v>
      </c>
      <c r="K11" s="11" t="e">
        <f ca="1">(K5-2)*(2*K6^2+6*K6+7)</f>
        <v>#NAME?</v>
      </c>
      <c r="M11" t="e" cm="1">
        <f t="array" aca="1" ref="M11" ca="1">[1]!FTEXT(K11)</f>
        <v>#NAME?</v>
      </c>
      <c r="P11" s="12"/>
    </row>
    <row r="12" spans="1:16" ht="16.5" x14ac:dyDescent="0.35">
      <c r="A12" t="str">
        <v>E</v>
      </c>
      <c r="B12" s="5" t="e">
        <f ca="1"/>
        <v>#NAME?</v>
      </c>
      <c r="C12" t="e">
        <f ca="1"/>
        <v>#NAME?</v>
      </c>
      <c r="D12" t="e">
        <f ca="1"/>
        <v>#NAME?</v>
      </c>
      <c r="E12" t="e">
        <f ca="1"/>
        <v>#NAME?</v>
      </c>
      <c r="F12" t="e">
        <f ca="1"/>
        <v>#NAME?</v>
      </c>
      <c r="G12" s="6" t="e">
        <f ca="1"/>
        <v>#NAME?</v>
      </c>
      <c r="J12" s="13" t="s">
        <v>15</v>
      </c>
      <c r="K12" s="11" t="e">
        <f ca="1">3*K10*ABS(K7)/(2*K11)+K13</f>
        <v>#NAME?</v>
      </c>
      <c r="M12" t="e" cm="1">
        <f t="array" aca="1" ref="M12" ca="1">[1]!FTEXT(K12)</f>
        <v>#NAME?</v>
      </c>
    </row>
    <row r="13" spans="1:16" x14ac:dyDescent="0.35">
      <c r="A13" t="str">
        <v>F</v>
      </c>
      <c r="B13" s="7" t="e">
        <f ca="1"/>
        <v>#NAME?</v>
      </c>
      <c r="C13" s="8" t="e">
        <f ca="1"/>
        <v>#NAME?</v>
      </c>
      <c r="D13" s="8" t="e">
        <f ca="1"/>
        <v>#NAME?</v>
      </c>
      <c r="E13" s="8" t="e">
        <f ca="1"/>
        <v>#NAME?</v>
      </c>
      <c r="F13" s="8" t="e">
        <f ca="1"/>
        <v>#NAME?</v>
      </c>
      <c r="G13" s="9" t="e">
        <f ca="1"/>
        <v>#NAME?</v>
      </c>
      <c r="J13" s="13" t="s">
        <v>16</v>
      </c>
      <c r="K13" s="11" t="e">
        <f ca="1">K10*(2*K6+5)^2/(2*K11^2)</f>
        <v>#NAME?</v>
      </c>
      <c r="M13" t="e" cm="1">
        <f t="array" aca="1" ref="M13" ca="1">[1]!FTEXT(K13)</f>
        <v>#NAME?</v>
      </c>
    </row>
    <row r="14" spans="1:16" x14ac:dyDescent="0.35">
      <c r="A14" s="13"/>
      <c r="B14" s="2"/>
      <c r="C14" s="3" t="e">
        <f ca="1">SUM(OFFSET(C8,0,0,C6-1,1))</f>
        <v>#NAME?</v>
      </c>
      <c r="D14" s="3" t="e">
        <f ca="1">SUM(OFFSET(D8,0,0,D6-1,1))</f>
        <v>#NAME?</v>
      </c>
      <c r="E14" s="3" t="e">
        <f ca="1">SUM(OFFSET(E8,0,0,E6-1,1))</f>
        <v>#NAME?</v>
      </c>
      <c r="F14" s="3" t="e">
        <f ca="1">SUM(OFFSET(F8,0,0,F6-1,1))</f>
        <v>#NAME?</v>
      </c>
      <c r="G14" s="4" t="e">
        <f ca="1">SUM(OFFSET(G8,0,0,G6-1,1))</f>
        <v>#NAME?</v>
      </c>
      <c r="H14" s="10" t="e">
        <f ca="1">SUM(C14:G14)</f>
        <v>#NAME?</v>
      </c>
      <c r="J14" s="13" t="s">
        <v>17</v>
      </c>
      <c r="K14" s="12" t="e" cm="1">
        <f t="array" aca="1" ref="K14" ca="1">[1]!CHISQ_DIST_RT(K12,K13)</f>
        <v>#NAME?</v>
      </c>
      <c r="M14" t="e" cm="1">
        <f t="array" aca="1" ref="M14" ca="1">[1]!FTEXT(K14)</f>
        <v>#NAME?</v>
      </c>
    </row>
    <row r="15" spans="1:16" x14ac:dyDescent="0.35">
      <c r="A15" s="13"/>
      <c r="B15" s="14"/>
      <c r="C15" s="15" t="e">
        <f ca="1">SUMSQ(OFFSET(C8,0,0,C6-1,1))</f>
        <v>#NAME?</v>
      </c>
      <c r="D15" s="15" t="e">
        <f ca="1">SUMSQ(OFFSET(D8,0,0,D6-1,1))</f>
        <v>#NAME?</v>
      </c>
      <c r="E15" s="15" t="e">
        <f ca="1">SUMSQ(OFFSET(E8,0,0,E6-1,1))</f>
        <v>#NAME?</v>
      </c>
      <c r="F15" s="15" t="e">
        <f ca="1">SUMSQ(OFFSET(F8,0,0,F6-1,1))</f>
        <v>#NAME?</v>
      </c>
      <c r="G15" s="16" t="e">
        <f ca="1">SUMSQ(OFFSET(G8,0,0,G6-1,1))</f>
        <v>#NAME?</v>
      </c>
      <c r="H15" s="12" t="e">
        <f ca="1">SUM(C15:G15)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Example</vt:lpstr>
      <vt:lpstr>SC Ranks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2023-05-14T15:30:24Z</dcterms:created>
  <dcterms:modified xsi:type="dcterms:W3CDTF">2023-05-14T15:38:10Z</dcterms:modified>
</cp:coreProperties>
</file>