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DF6D2F5-6B1F-462F-A36C-363ADD3568E3}" xr6:coauthVersionLast="47" xr6:coauthVersionMax="47" xr10:uidLastSave="{00000000-0000-0000-0000-000000000000}"/>
  <bookViews>
    <workbookView xWindow="-110" yWindow="-110" windowWidth="19420" windowHeight="10300" xr2:uid="{25BB09B2-F147-4627-AFE1-F30C7A72F60E}"/>
  </bookViews>
  <sheets>
    <sheet name="Title" sheetId="2" r:id="rId1"/>
    <sheet name="Example" sheetId="1" r:id="rId2"/>
    <sheet name="Data Analysis 1" sheetId="3" r:id="rId3"/>
    <sheet name="Data Analysis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A17" i="4"/>
  <c r="B15" i="4"/>
  <c r="A15" i="4"/>
  <c r="A15" i="4" a="1"/>
  <c r="B16" i="4" s="1"/>
  <c r="B11" i="4"/>
  <c r="A11" i="4"/>
  <c r="B10" i="4"/>
  <c r="A9" i="4"/>
  <c r="B8" i="4"/>
  <c r="B7" i="4"/>
  <c r="A7" i="4"/>
  <c r="B6" i="4"/>
  <c r="A6" i="4" a="1"/>
  <c r="A10" i="4" s="1"/>
  <c r="B17" i="3"/>
  <c r="A17" i="3"/>
  <c r="B16" i="3"/>
  <c r="A16" i="3"/>
  <c r="B15" i="3"/>
  <c r="A15" i="3"/>
  <c r="A15" i="3" a="1"/>
  <c r="B10" i="3"/>
  <c r="A9" i="3"/>
  <c r="B8" i="3"/>
  <c r="A6" i="3" a="1"/>
  <c r="A8" i="3" s="1"/>
  <c r="M16" i="1" a="1"/>
  <c r="M16" i="1" s="1"/>
  <c r="M15" i="1" a="1"/>
  <c r="M15" i="1" s="1"/>
  <c r="M14" i="1" a="1"/>
  <c r="M14" i="1" s="1"/>
  <c r="M12" i="1" a="1"/>
  <c r="M12" i="1" s="1"/>
  <c r="M11" i="1" a="1"/>
  <c r="M11" i="1" s="1"/>
  <c r="M10" i="1" a="1"/>
  <c r="M10" i="1" s="1"/>
  <c r="O8" i="1" a="1"/>
  <c r="O8" i="1" s="1"/>
  <c r="M8" i="1" a="1"/>
  <c r="M8" i="1" s="1"/>
  <c r="M7" i="1" a="1"/>
  <c r="M7" i="1" s="1"/>
  <c r="M6" i="1" a="1"/>
  <c r="M6" i="1" s="1"/>
  <c r="M5" i="1" a="1"/>
  <c r="M5" i="1" s="1"/>
  <c r="O4" i="1" a="1"/>
  <c r="O4" i="1" s="1"/>
  <c r="M4" i="1" a="1"/>
  <c r="M4" i="1" s="1"/>
  <c r="B9" i="3" l="1"/>
  <c r="A6" i="3"/>
  <c r="A10" i="3"/>
  <c r="A8" i="4"/>
  <c r="B6" i="3"/>
  <c r="A7" i="3"/>
  <c r="B7" i="3"/>
  <c r="B11" i="3"/>
  <c r="B9" i="4"/>
  <c r="A16" i="4"/>
  <c r="A11" i="3"/>
  <c r="A6" i="4"/>
  <c r="K14" i="1"/>
  <c r="E12" i="1"/>
  <c r="D12" i="1"/>
  <c r="G13" i="1" s="1"/>
  <c r="C12" i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G6" i="1"/>
  <c r="K7" i="1" s="1" a="1"/>
  <c r="K7" i="1" s="1"/>
  <c r="F6" i="1"/>
  <c r="H6" i="1" s="1"/>
  <c r="H5" i="1"/>
  <c r="G5" i="1"/>
  <c r="F5" i="1"/>
  <c r="H4" i="1"/>
  <c r="G4" i="1"/>
  <c r="F4" i="1"/>
  <c r="F12" i="1" l="1"/>
  <c r="F13" i="1" s="1"/>
  <c r="H13" i="1" s="1"/>
  <c r="K5" i="1"/>
  <c r="G12" i="1"/>
  <c r="K6" i="1" s="1"/>
  <c r="H7" i="1"/>
  <c r="H12" i="1" s="1"/>
  <c r="K4" i="1" l="1"/>
  <c r="K10" i="1" s="1"/>
  <c r="H14" i="1"/>
  <c r="K8" i="1" l="1"/>
  <c r="K11" i="1" l="1"/>
  <c r="K12" i="1" s="1"/>
  <c r="K16" i="1"/>
  <c r="K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<sst xmlns="http://schemas.openxmlformats.org/spreadsheetml/2006/main" count="40" uniqueCount="36">
  <si>
    <t>Lambda</t>
  </si>
  <si>
    <t>hamburg</t>
  </si>
  <si>
    <t>pizza</t>
  </si>
  <si>
    <t>panino</t>
  </si>
  <si>
    <t>sum</t>
  </si>
  <si>
    <t>max</t>
  </si>
  <si>
    <t>error</t>
  </si>
  <si>
    <t>A</t>
  </si>
  <si>
    <t>n</t>
  </si>
  <si>
    <t>B</t>
  </si>
  <si>
    <t>r</t>
  </si>
  <si>
    <t>C</t>
  </si>
  <si>
    <t>s</t>
  </si>
  <si>
    <t>D</t>
  </si>
  <si>
    <t>u</t>
  </si>
  <si>
    <t>E</t>
  </si>
  <si>
    <t>lambda</t>
  </si>
  <si>
    <t>F</t>
  </si>
  <si>
    <t>G</t>
  </si>
  <si>
    <t>H</t>
  </si>
  <si>
    <t>alpha</t>
  </si>
  <si>
    <t>Total</t>
  </si>
  <si>
    <t>zcrit</t>
  </si>
  <si>
    <t>lower</t>
  </si>
  <si>
    <t>upper</t>
  </si>
  <si>
    <t>Real Statistics Using Excel</t>
  </si>
  <si>
    <t>Updated</t>
  </si>
  <si>
    <t>Copyright © 2013 - 2023 Charles Zaiontz</t>
  </si>
  <si>
    <t>s.e.</t>
  </si>
  <si>
    <t>z-stat</t>
  </si>
  <si>
    <t>p-value</t>
  </si>
  <si>
    <t>Lambda Coefficient</t>
  </si>
  <si>
    <t>Alpha</t>
  </si>
  <si>
    <t>Hyp Val</t>
  </si>
  <si>
    <t>Lambda(C|R) association measure test</t>
  </si>
  <si>
    <t>All lambda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</si>
</sst>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759D-486C-4838-94A5-BA639D66B43F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25</v>
      </c>
    </row>
    <row r="2" spans="1:2" x14ac:dyDescent="0.35">
      <c r="A2" t="s">
        <v>31</v>
      </c>
    </row>
    <row r="4" spans="1:2" x14ac:dyDescent="0.35">
      <c r="A4" t="s">
        <v>26</v>
      </c>
      <c r="B4" s="22">
        <v>45070</v>
      </c>
    </row>
    <row r="6" spans="1:2" x14ac:dyDescent="0.35">
      <c r="A6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7D33-915C-415A-AB1E-9866270C7631}">
  <sheetPr codeName="Sheet4"/>
  <dimension ref="A1:P16"/>
  <sheetViews>
    <sheetView workbookViewId="0">
      <selection activeCell="B1" sqref="B1"/>
    </sheetView>
  </sheetViews>
  <sheetFormatPr defaultRowHeight="14.5" x14ac:dyDescent="0.35"/>
  <cols>
    <col min="1" max="1" width="2" customWidth="1"/>
    <col min="2" max="2" width="6.26953125" customWidth="1"/>
    <col min="12" max="12" width="3.26953125" customWidth="1"/>
    <col min="13" max="13" width="39.453125" customWidth="1"/>
    <col min="14" max="14" width="4.54296875" customWidth="1"/>
    <col min="15" max="15" width="9.36328125" customWidth="1"/>
  </cols>
  <sheetData>
    <row r="1" spans="1:16" x14ac:dyDescent="0.35">
      <c r="A1" s="1" t="s">
        <v>0</v>
      </c>
    </row>
    <row r="3" spans="1:16" x14ac:dyDescent="0.3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16" x14ac:dyDescent="0.35">
      <c r="B4" t="s">
        <v>7</v>
      </c>
      <c r="C4" s="3">
        <v>9</v>
      </c>
      <c r="D4" s="4">
        <v>3</v>
      </c>
      <c r="E4" s="4">
        <v>0</v>
      </c>
      <c r="F4" s="5">
        <f>SUM(C4:E4)</f>
        <v>12</v>
      </c>
      <c r="G4" s="4">
        <f>MAX(C4:E4)</f>
        <v>9</v>
      </c>
      <c r="H4" s="6">
        <f>F4-G4</f>
        <v>3</v>
      </c>
      <c r="J4" t="s">
        <v>8</v>
      </c>
      <c r="K4" s="7">
        <f>F12</f>
        <v>400</v>
      </c>
      <c r="M4" t="e" cm="1">
        <f t="array" aca="1" ref="M4" ca="1">FTEXT(K4)</f>
        <v>#NAME?</v>
      </c>
      <c r="O4" t="e" cm="1">
        <f t="array" aca="1" ref="O4" ca="1">LAMBDA_COEFF(C4:E11,TRUE)</f>
        <v>#NAME?</v>
      </c>
      <c r="P4" s="7"/>
    </row>
    <row r="5" spans="1:16" x14ac:dyDescent="0.35">
      <c r="B5" t="s">
        <v>9</v>
      </c>
      <c r="C5" s="10">
        <v>51</v>
      </c>
      <c r="D5">
        <v>21</v>
      </c>
      <c r="E5">
        <v>5</v>
      </c>
      <c r="F5" s="11">
        <f t="shared" ref="F5:F11" si="0">SUM(C5:E5)</f>
        <v>77</v>
      </c>
      <c r="G5">
        <f t="shared" ref="G5:G11" si="1">MAX(C5:E5)</f>
        <v>51</v>
      </c>
      <c r="H5" s="12">
        <f t="shared" ref="H5:H11" si="2">F5-G5</f>
        <v>26</v>
      </c>
      <c r="J5" t="s">
        <v>10</v>
      </c>
      <c r="K5" s="8">
        <f>D12</f>
        <v>172</v>
      </c>
      <c r="M5" t="e" cm="1">
        <f t="array" aca="1" ref="M5" ca="1">FTEXT(K5)</f>
        <v>#NAME?</v>
      </c>
      <c r="P5" s="8"/>
    </row>
    <row r="6" spans="1:16" x14ac:dyDescent="0.35">
      <c r="B6" t="s">
        <v>11</v>
      </c>
      <c r="C6" s="11">
        <v>12</v>
      </c>
      <c r="D6" s="13">
        <v>20</v>
      </c>
      <c r="E6">
        <v>2</v>
      </c>
      <c r="F6" s="11">
        <f t="shared" si="0"/>
        <v>34</v>
      </c>
      <c r="G6">
        <f t="shared" si="1"/>
        <v>20</v>
      </c>
      <c r="H6" s="12">
        <f t="shared" si="2"/>
        <v>14</v>
      </c>
      <c r="J6" t="s">
        <v>12</v>
      </c>
      <c r="K6" s="8">
        <f>G12</f>
        <v>234</v>
      </c>
      <c r="M6" t="e" cm="1">
        <f t="array" aca="1" ref="M6" ca="1">FTEXT(K6)</f>
        <v>#NAME?</v>
      </c>
      <c r="P6" s="9"/>
    </row>
    <row r="7" spans="1:16" x14ac:dyDescent="0.35">
      <c r="B7" t="s">
        <v>13</v>
      </c>
      <c r="C7" s="11">
        <v>2</v>
      </c>
      <c r="D7" s="13">
        <v>31</v>
      </c>
      <c r="E7">
        <v>25</v>
      </c>
      <c r="F7" s="11">
        <f t="shared" si="0"/>
        <v>58</v>
      </c>
      <c r="G7">
        <f t="shared" si="1"/>
        <v>31</v>
      </c>
      <c r="H7" s="12">
        <f t="shared" si="2"/>
        <v>27</v>
      </c>
      <c r="J7" t="s">
        <v>14</v>
      </c>
      <c r="K7" s="8" cm="1">
        <f t="array" ref="K7">SUMPRODUCT(IF(D4:D11=G4:G11,G4:G11,0))</f>
        <v>113</v>
      </c>
      <c r="M7" t="e" cm="1">
        <f t="array" aca="1" ref="M7" ca="1">FTEXT(K7)</f>
        <v>#NAME?</v>
      </c>
    </row>
    <row r="8" spans="1:16" x14ac:dyDescent="0.35">
      <c r="B8" t="s">
        <v>15</v>
      </c>
      <c r="C8" s="11">
        <v>3</v>
      </c>
      <c r="D8" s="13">
        <v>45</v>
      </c>
      <c r="E8">
        <v>41</v>
      </c>
      <c r="F8" s="11">
        <f t="shared" si="0"/>
        <v>89</v>
      </c>
      <c r="G8">
        <f t="shared" si="1"/>
        <v>45</v>
      </c>
      <c r="H8" s="12">
        <f t="shared" si="2"/>
        <v>44</v>
      </c>
      <c r="J8" t="s">
        <v>16</v>
      </c>
      <c r="K8" s="9">
        <f>(K6-K5)/(K4-K5)</f>
        <v>0.27192982456140352</v>
      </c>
      <c r="M8" t="e" cm="1">
        <f t="array" aca="1" ref="M8" ca="1">FTEXT(K8)</f>
        <v>#NAME?</v>
      </c>
      <c r="O8" t="e" cm="1">
        <f t="array" aca="1" ref="O8" ca="1">LAMBDA_TEST(C4:E11,TRUE)</f>
        <v>#NAME?</v>
      </c>
      <c r="P8" s="7"/>
    </row>
    <row r="9" spans="1:16" x14ac:dyDescent="0.35">
      <c r="B9" t="s">
        <v>17</v>
      </c>
      <c r="C9" s="11">
        <v>6</v>
      </c>
      <c r="D9">
        <v>31</v>
      </c>
      <c r="E9" s="13">
        <v>53</v>
      </c>
      <c r="F9" s="11">
        <f t="shared" si="0"/>
        <v>90</v>
      </c>
      <c r="G9">
        <f t="shared" si="1"/>
        <v>53</v>
      </c>
      <c r="H9" s="12">
        <f t="shared" si="2"/>
        <v>37</v>
      </c>
      <c r="P9" s="8"/>
    </row>
    <row r="10" spans="1:16" x14ac:dyDescent="0.35">
      <c r="B10" t="s">
        <v>18</v>
      </c>
      <c r="C10" s="11">
        <v>3</v>
      </c>
      <c r="D10">
        <v>4</v>
      </c>
      <c r="E10" s="13">
        <v>8</v>
      </c>
      <c r="F10" s="11">
        <f t="shared" si="0"/>
        <v>15</v>
      </c>
      <c r="G10">
        <f t="shared" si="1"/>
        <v>8</v>
      </c>
      <c r="H10" s="12">
        <f t="shared" si="2"/>
        <v>7</v>
      </c>
      <c r="J10" t="s">
        <v>28</v>
      </c>
      <c r="K10" s="7">
        <f>SQRT((K4-K6)/(K4-K5)^3*(K6+K5-2*K7))</f>
        <v>5.0209746195480118E-2</v>
      </c>
      <c r="M10" t="e" cm="1">
        <f t="array" aca="1" ref="M10" ca="1">FTEXT(K10)</f>
        <v>#NAME?</v>
      </c>
      <c r="P10" s="8"/>
    </row>
    <row r="11" spans="1:16" x14ac:dyDescent="0.35">
      <c r="B11" t="s">
        <v>19</v>
      </c>
      <c r="C11" s="14">
        <v>4</v>
      </c>
      <c r="D11" s="15">
        <v>17</v>
      </c>
      <c r="E11" s="16">
        <v>4</v>
      </c>
      <c r="F11" s="14">
        <f t="shared" si="0"/>
        <v>25</v>
      </c>
      <c r="G11" s="16">
        <f t="shared" si="1"/>
        <v>17</v>
      </c>
      <c r="H11" s="17">
        <f t="shared" si="2"/>
        <v>8</v>
      </c>
      <c r="J11" t="s">
        <v>29</v>
      </c>
      <c r="K11" s="8">
        <f>K8/K10</f>
        <v>5.4158772980589704</v>
      </c>
      <c r="M11" t="e" cm="1">
        <f t="array" aca="1" ref="M11" ca="1">FTEXT(K11)</f>
        <v>#NAME?</v>
      </c>
      <c r="P11" s="8"/>
    </row>
    <row r="12" spans="1:16" x14ac:dyDescent="0.35">
      <c r="B12" t="s">
        <v>21</v>
      </c>
      <c r="C12" s="18">
        <f>SUM(C4:C11)</f>
        <v>90</v>
      </c>
      <c r="D12" s="19">
        <f t="shared" ref="D12:E12" si="3">SUM(D4:D11)</f>
        <v>172</v>
      </c>
      <c r="E12" s="20">
        <f t="shared" si="3"/>
        <v>138</v>
      </c>
      <c r="F12" s="18">
        <f>SUM(F4:F11)</f>
        <v>400</v>
      </c>
      <c r="G12" s="20">
        <f>SUM(G4:G11)</f>
        <v>234</v>
      </c>
      <c r="H12" s="21">
        <f>SUM(H4:H11)</f>
        <v>166</v>
      </c>
      <c r="J12" t="s">
        <v>30</v>
      </c>
      <c r="K12" s="8">
        <f>_xlfn.NORM.S.DIST(-ABS(K11),TRUE)</f>
        <v>3.0494458426290515E-8</v>
      </c>
      <c r="M12" t="e" cm="1">
        <f t="array" aca="1" ref="M12" ca="1">FTEXT(K12)</f>
        <v>#NAME?</v>
      </c>
      <c r="P12" s="8"/>
    </row>
    <row r="13" spans="1:16" x14ac:dyDescent="0.35">
      <c r="F13" s="18">
        <f>F12</f>
        <v>400</v>
      </c>
      <c r="G13" s="20">
        <f>D12</f>
        <v>172</v>
      </c>
      <c r="H13" s="21">
        <f>F13-G13</f>
        <v>228</v>
      </c>
      <c r="J13" t="s">
        <v>20</v>
      </c>
      <c r="K13" s="8">
        <v>0.05</v>
      </c>
      <c r="P13" s="9"/>
    </row>
    <row r="14" spans="1:16" x14ac:dyDescent="0.35">
      <c r="H14">
        <f>1-H12/H13</f>
        <v>0.27192982456140347</v>
      </c>
      <c r="J14" t="s">
        <v>22</v>
      </c>
      <c r="K14" s="8">
        <f>_xlfn.NORM.S.INV(1-K13/2)</f>
        <v>1.9599639845400536</v>
      </c>
      <c r="M14" t="e" cm="1">
        <f t="array" aca="1" ref="M14" ca="1">FTEXT(K14)</f>
        <v>#NAME?</v>
      </c>
    </row>
    <row r="15" spans="1:16" x14ac:dyDescent="0.35">
      <c r="J15" t="s">
        <v>23</v>
      </c>
      <c r="K15" s="8">
        <f>K8-K10*K14</f>
        <v>0.17352053034536552</v>
      </c>
      <c r="M15" t="e" cm="1">
        <f t="array" aca="1" ref="M15" ca="1">FTEXT(K15)</f>
        <v>#NAME?</v>
      </c>
    </row>
    <row r="16" spans="1:16" x14ac:dyDescent="0.35">
      <c r="J16" t="s">
        <v>24</v>
      </c>
      <c r="K16" s="9">
        <f>K8+K10*K14</f>
        <v>0.37033911877744152</v>
      </c>
      <c r="M16" t="e" cm="1">
        <f t="array" aca="1" ref="M16" ca="1">FTEXT(K16)</f>
        <v>#NAME?</v>
      </c>
    </row>
  </sheetData>
  <pageMargins left="0.7" right="0.7" top="0.75" bottom="0.75" header="0.3" footer="0.3"/>
  <pageSetup paperSize="9" orientation="portrait" verticalDpi="0" r:id="rId1"/>
  <ignoredErrors>
    <ignoredError sqref="H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BC72-BE95-4BDA-B2DC-18DD804013A4}">
  <sheetPr codeName="Sheet2"/>
  <dimension ref="A1:B17"/>
  <sheetViews>
    <sheetView workbookViewId="0"/>
  </sheetViews>
  <sheetFormatPr defaultRowHeight="14.5" x14ac:dyDescent="0.35"/>
  <sheetData>
    <row r="1" spans="1:2" x14ac:dyDescent="0.35">
      <c r="A1" t="s">
        <v>34</v>
      </c>
    </row>
    <row r="3" spans="1:2" x14ac:dyDescent="0.35">
      <c r="A3" t="s">
        <v>32</v>
      </c>
      <c r="B3" s="24">
        <v>0.05</v>
      </c>
    </row>
    <row r="4" spans="1:2" x14ac:dyDescent="0.35">
      <c r="A4" t="s">
        <v>33</v>
      </c>
      <c r="B4" s="25">
        <v>0</v>
      </c>
    </row>
    <row r="6" spans="1:2" x14ac:dyDescent="0.35">
      <c r="A6" t="e">
        <f t="array" aca="1" ref="A6:B11" ca="1">LAMBDA_TEST(Example!C4:E11,TRUE,B3,B4)</f>
        <v>#NAME?</v>
      </c>
      <c r="B6" s="24" t="e">
        <f ca="1"/>
        <v>#NAME?</v>
      </c>
    </row>
    <row r="7" spans="1:2" x14ac:dyDescent="0.35">
      <c r="A7" t="e">
        <f ca="1"/>
        <v>#NAME?</v>
      </c>
      <c r="B7" s="26" t="e">
        <f ca="1"/>
        <v>#NAME?</v>
      </c>
    </row>
    <row r="8" spans="1:2" x14ac:dyDescent="0.35">
      <c r="A8" t="e">
        <f ca="1"/>
        <v>#NAME?</v>
      </c>
      <c r="B8" s="26" t="e">
        <f ca="1"/>
        <v>#NAME?</v>
      </c>
    </row>
    <row r="9" spans="1:2" x14ac:dyDescent="0.35">
      <c r="A9" t="e">
        <f ca="1"/>
        <v>#NAME?</v>
      </c>
      <c r="B9" s="26" t="e">
        <f ca="1"/>
        <v>#NAME?</v>
      </c>
    </row>
    <row r="10" spans="1:2" x14ac:dyDescent="0.35">
      <c r="A10" t="e">
        <f ca="1"/>
        <v>#NAME?</v>
      </c>
      <c r="B10" s="26" t="e">
        <f ca="1"/>
        <v>#NAME?</v>
      </c>
    </row>
    <row r="11" spans="1:2" x14ac:dyDescent="0.35">
      <c r="A11" t="e">
        <f ca="1"/>
        <v>#NAME?</v>
      </c>
      <c r="B11" s="25" t="e">
        <f ca="1"/>
        <v>#NAME?</v>
      </c>
    </row>
    <row r="13" spans="1:2" x14ac:dyDescent="0.35">
      <c r="A13" t="s">
        <v>35</v>
      </c>
    </row>
    <row r="15" spans="1:2" x14ac:dyDescent="0.35">
      <c r="A15" t="e">
        <f t="array" aca="1" ref="A15:B17" ca="1">LAMBDA_COEFF(Example!C4:E11,TRUE)</f>
        <v>#NAME?</v>
      </c>
      <c r="B15" s="24" t="e">
        <f ca="1"/>
        <v>#NAME?</v>
      </c>
    </row>
    <row r="16" spans="1:2" x14ac:dyDescent="0.35">
      <c r="A16" t="e">
        <f ca="1"/>
        <v>#NAME?</v>
      </c>
      <c r="B16" s="26" t="e">
        <f ca="1"/>
        <v>#NAME?</v>
      </c>
    </row>
    <row r="17" spans="1:2" x14ac:dyDescent="0.35">
      <c r="A17" t="e">
        <f ca="1"/>
        <v>#NAME?</v>
      </c>
      <c r="B17" s="25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947D-C770-4AC8-A0D9-FF0F922E3106}">
  <sheetPr codeName="Sheet3"/>
  <dimension ref="A1:B17"/>
  <sheetViews>
    <sheetView workbookViewId="0"/>
  </sheetViews>
  <sheetFormatPr defaultRowHeight="14.5" x14ac:dyDescent="0.35"/>
  <sheetData>
    <row r="1" spans="1:2" x14ac:dyDescent="0.35">
      <c r="A1" t="s">
        <v>34</v>
      </c>
    </row>
    <row r="3" spans="1:2" x14ac:dyDescent="0.35">
      <c r="A3" t="s">
        <v>32</v>
      </c>
      <c r="B3" s="24">
        <v>0.01</v>
      </c>
    </row>
    <row r="4" spans="1:2" x14ac:dyDescent="0.35">
      <c r="A4" t="s">
        <v>33</v>
      </c>
      <c r="B4" s="25">
        <v>2</v>
      </c>
    </row>
    <row r="6" spans="1:2" x14ac:dyDescent="0.35">
      <c r="A6" t="e">
        <f t="array" aca="1" ref="A6:B11" ca="1">LAMBDA_TEST(Example!C4:E11,TRUE,B3,B4)</f>
        <v>#NAME?</v>
      </c>
      <c r="B6" s="24" t="e">
        <f ca="1"/>
        <v>#NAME?</v>
      </c>
    </row>
    <row r="7" spans="1:2" x14ac:dyDescent="0.35">
      <c r="A7" t="e">
        <f ca="1"/>
        <v>#NAME?</v>
      </c>
      <c r="B7" s="26" t="e">
        <f ca="1"/>
        <v>#NAME?</v>
      </c>
    </row>
    <row r="8" spans="1:2" x14ac:dyDescent="0.35">
      <c r="A8" t="e">
        <f ca="1"/>
        <v>#NAME?</v>
      </c>
      <c r="B8" s="26" t="e">
        <f ca="1"/>
        <v>#NAME?</v>
      </c>
    </row>
    <row r="9" spans="1:2" x14ac:dyDescent="0.35">
      <c r="A9" t="e">
        <f ca="1"/>
        <v>#NAME?</v>
      </c>
      <c r="B9" s="26" t="e">
        <f ca="1"/>
        <v>#NAME?</v>
      </c>
    </row>
    <row r="10" spans="1:2" x14ac:dyDescent="0.35">
      <c r="A10" t="e">
        <f ca="1"/>
        <v>#NAME?</v>
      </c>
      <c r="B10" s="26" t="e">
        <f ca="1"/>
        <v>#NAME?</v>
      </c>
    </row>
    <row r="11" spans="1:2" x14ac:dyDescent="0.35">
      <c r="A11" t="e">
        <f ca="1"/>
        <v>#NAME?</v>
      </c>
      <c r="B11" s="25" t="e">
        <f ca="1"/>
        <v>#NAME?</v>
      </c>
    </row>
    <row r="13" spans="1:2" x14ac:dyDescent="0.35">
      <c r="A13" t="s">
        <v>35</v>
      </c>
    </row>
    <row r="15" spans="1:2" x14ac:dyDescent="0.35">
      <c r="A15" t="e">
        <f t="array" aca="1" ref="A15:B17" ca="1">LAMBDA_COEFF(Example!C4:E11,TRUE)</f>
        <v>#NAME?</v>
      </c>
      <c r="B15" s="24" t="e">
        <f ca="1"/>
        <v>#NAME?</v>
      </c>
    </row>
    <row r="16" spans="1:2" x14ac:dyDescent="0.35">
      <c r="A16" t="e">
        <f ca="1"/>
        <v>#NAME?</v>
      </c>
      <c r="B16" s="26" t="e">
        <f ca="1"/>
        <v>#NAME?</v>
      </c>
    </row>
    <row r="17" spans="1:2" x14ac:dyDescent="0.35">
      <c r="A17" t="e">
        <f ca="1"/>
        <v>#NAME?</v>
      </c>
      <c r="B17" s="25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</vt:lpstr>
      <vt:lpstr>Data Analysis 1</vt:lpstr>
      <vt:lpstr>Data Analysis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2023-05-13T19:42:43Z</dcterms:created>
  <dcterms:modified xsi:type="dcterms:W3CDTF">2023-05-24T20:41:17Z</dcterms:modified>
</cp:coreProperties>
</file>