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E337D1A2-509B-4486-B45C-FD5A50035AE5}" xr6:coauthVersionLast="47" xr6:coauthVersionMax="47" xr10:uidLastSave="{00000000-0000-0000-0000-000000000000}"/>
  <bookViews>
    <workbookView xWindow="-110" yWindow="-110" windowWidth="19420" windowHeight="10300" xr2:uid="{B3EB6252-826B-4DC0-98CA-6AFAC1F45F69}"/>
  </bookViews>
  <sheets>
    <sheet name="Title" sheetId="2" r:id="rId1"/>
    <sheet name="Logistic" sheetId="1" r:id="rId2"/>
  </sheets>
  <externalReferences>
    <externalReference r:id="rId3"/>
    <externalReference r:id="rId4"/>
    <externalReference r:id="rId5"/>
  </externalReferences>
  <definedNames>
    <definedName name="r_0">[3]Sheet17!$A$3:$A$264</definedName>
    <definedName name="r_1">[3]Sheet17!$B$3:$B$264</definedName>
    <definedName name="r_2">[3]Sheet17!$C$3:$C$264</definedName>
    <definedName name="r_3">[3]Sheet17!$D$3:$D$264</definedName>
    <definedName name="r_4">[3]Sheet17!$E$3:$E$264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H22" i="1"/>
  <c r="G22" i="1"/>
  <c r="D5" i="1"/>
  <c r="B5" i="1"/>
  <c r="A5" i="1"/>
  <c r="E4" i="1"/>
  <c r="B4" i="1"/>
  <c r="A4" i="1"/>
  <c r="E3" i="1"/>
  <c r="D3" i="1"/>
  <c r="C3" i="1"/>
  <c r="B3" i="1"/>
  <c r="A6" i="1" l="1"/>
  <c r="C5" i="1"/>
  <c r="E5" i="1"/>
  <c r="D4" i="1"/>
  <c r="C4" i="1"/>
  <c r="B6" i="1" l="1"/>
  <c r="A7" i="1"/>
  <c r="D6" i="1"/>
  <c r="E6" i="1"/>
  <c r="C6" i="1"/>
  <c r="E7" i="1" l="1"/>
  <c r="D7" i="1"/>
  <c r="A8" i="1"/>
  <c r="C7" i="1"/>
  <c r="B7" i="1"/>
  <c r="D8" i="1" l="1"/>
  <c r="A9" i="1"/>
  <c r="B8" i="1"/>
  <c r="E8" i="1"/>
  <c r="C8" i="1"/>
  <c r="C9" i="1" l="1"/>
  <c r="B9" i="1"/>
  <c r="D9" i="1"/>
  <c r="A10" i="1"/>
  <c r="E9" i="1"/>
  <c r="A11" i="1" l="1"/>
  <c r="E10" i="1"/>
  <c r="B10" i="1"/>
  <c r="D10" i="1"/>
  <c r="C10" i="1"/>
  <c r="E11" i="1" l="1"/>
  <c r="D11" i="1"/>
  <c r="C11" i="1"/>
  <c r="B11" i="1"/>
  <c r="A12" i="1"/>
  <c r="D12" i="1" l="1"/>
  <c r="C12" i="1"/>
  <c r="A13" i="1"/>
  <c r="E12" i="1"/>
  <c r="B12" i="1"/>
  <c r="A14" i="1" l="1"/>
  <c r="C13" i="1"/>
  <c r="B13" i="1"/>
  <c r="E13" i="1"/>
  <c r="D13" i="1"/>
  <c r="B14" i="1" l="1"/>
  <c r="A15" i="1"/>
  <c r="C14" i="1"/>
  <c r="D14" i="1"/>
  <c r="E14" i="1"/>
  <c r="E15" i="1" l="1"/>
  <c r="D15" i="1"/>
  <c r="A16" i="1"/>
  <c r="C15" i="1"/>
  <c r="B15" i="1"/>
  <c r="D16" i="1" l="1"/>
  <c r="E16" i="1"/>
  <c r="A17" i="1"/>
  <c r="C16" i="1"/>
  <c r="B16" i="1"/>
  <c r="C17" i="1" l="1"/>
  <c r="B17" i="1"/>
  <c r="A18" i="1"/>
  <c r="E17" i="1"/>
  <c r="D17" i="1"/>
  <c r="A19" i="1" l="1"/>
  <c r="E18" i="1"/>
  <c r="B18" i="1"/>
  <c r="D18" i="1"/>
  <c r="C18" i="1"/>
  <c r="E19" i="1" l="1"/>
  <c r="C19" i="1"/>
  <c r="B19" i="1"/>
  <c r="D19" i="1"/>
  <c r="A20" i="1"/>
  <c r="D20" i="1" l="1"/>
  <c r="C20" i="1"/>
  <c r="A21" i="1"/>
  <c r="E20" i="1"/>
  <c r="B20" i="1"/>
  <c r="A22" i="1" l="1"/>
  <c r="C21" i="1"/>
  <c r="E21" i="1"/>
  <c r="D21" i="1"/>
  <c r="B21" i="1"/>
  <c r="B22" i="1" l="1"/>
  <c r="A23" i="1"/>
  <c r="C22" i="1"/>
  <c r="E22" i="1"/>
  <c r="D22" i="1"/>
  <c r="B23" i="1" l="1"/>
  <c r="A24" i="1"/>
  <c r="D23" i="1"/>
  <c r="E23" i="1"/>
  <c r="C23" i="1"/>
  <c r="E24" i="1" l="1"/>
  <c r="D24" i="1"/>
  <c r="A25" i="1"/>
  <c r="C24" i="1"/>
  <c r="B24" i="1"/>
  <c r="A26" i="1" l="1"/>
  <c r="D25" i="1"/>
  <c r="E25" i="1"/>
  <c r="C25" i="1"/>
  <c r="B25" i="1"/>
  <c r="C26" i="1" l="1"/>
  <c r="B26" i="1"/>
  <c r="D26" i="1"/>
  <c r="E26" i="1"/>
  <c r="A27" i="1"/>
  <c r="A28" i="1" l="1"/>
  <c r="E27" i="1"/>
  <c r="D27" i="1"/>
  <c r="B27" i="1"/>
  <c r="C27" i="1"/>
  <c r="E28" i="1" l="1"/>
  <c r="D28" i="1"/>
  <c r="C28" i="1"/>
  <c r="A29" i="1"/>
  <c r="B28" i="1"/>
  <c r="D29" i="1" l="1"/>
  <c r="C29" i="1"/>
  <c r="B29" i="1"/>
  <c r="E29" i="1"/>
  <c r="A30" i="1"/>
  <c r="A31" i="1" l="1"/>
  <c r="E30" i="1"/>
  <c r="C30" i="1"/>
  <c r="D30" i="1"/>
  <c r="B30" i="1"/>
  <c r="B31" i="1" l="1"/>
  <c r="A32" i="1"/>
  <c r="E31" i="1"/>
  <c r="D31" i="1"/>
  <c r="C31" i="1"/>
  <c r="E32" i="1" l="1"/>
  <c r="D32" i="1"/>
  <c r="C32" i="1"/>
  <c r="A33" i="1"/>
  <c r="B32" i="1"/>
  <c r="A34" i="1" l="1"/>
  <c r="D33" i="1"/>
  <c r="B33" i="1"/>
  <c r="E33" i="1"/>
  <c r="C33" i="1"/>
  <c r="C34" i="1" l="1"/>
  <c r="B34" i="1"/>
  <c r="E34" i="1"/>
  <c r="A35" i="1"/>
  <c r="D34" i="1"/>
  <c r="A36" i="1" l="1"/>
  <c r="E35" i="1"/>
  <c r="D35" i="1"/>
  <c r="B35" i="1"/>
  <c r="C35" i="1"/>
  <c r="E36" i="1" l="1"/>
  <c r="B36" i="1"/>
  <c r="C36" i="1"/>
  <c r="A37" i="1"/>
  <c r="D36" i="1"/>
  <c r="D37" i="1" l="1"/>
  <c r="C37" i="1"/>
  <c r="B37" i="1"/>
  <c r="A38" i="1"/>
  <c r="E37" i="1"/>
  <c r="A39" i="1" l="1"/>
  <c r="E38" i="1"/>
  <c r="C38" i="1"/>
  <c r="B38" i="1"/>
  <c r="D38" i="1"/>
  <c r="B39" i="1" l="1"/>
  <c r="A40" i="1"/>
  <c r="C39" i="1"/>
  <c r="D39" i="1"/>
  <c r="E39" i="1"/>
  <c r="E40" i="1" l="1"/>
  <c r="D40" i="1"/>
  <c r="C40" i="1"/>
  <c r="A41" i="1"/>
  <c r="B40" i="1"/>
  <c r="A42" i="1" l="1"/>
  <c r="D41" i="1"/>
  <c r="E41" i="1"/>
  <c r="C41" i="1"/>
  <c r="B41" i="1"/>
  <c r="C42" i="1" l="1"/>
  <c r="B42" i="1"/>
  <c r="D42" i="1"/>
  <c r="E42" i="1"/>
  <c r="A43" i="1"/>
  <c r="A44" i="1" l="1"/>
  <c r="E43" i="1"/>
  <c r="D43" i="1"/>
  <c r="B43" i="1"/>
  <c r="C43" i="1"/>
  <c r="E44" i="1" l="1"/>
  <c r="C44" i="1"/>
  <c r="A45" i="1"/>
  <c r="D44" i="1"/>
  <c r="B44" i="1"/>
  <c r="D45" i="1" l="1"/>
  <c r="C45" i="1"/>
  <c r="B45" i="1"/>
  <c r="E45" i="1"/>
  <c r="A46" i="1"/>
  <c r="A47" i="1" l="1"/>
  <c r="E46" i="1"/>
  <c r="C46" i="1"/>
  <c r="D46" i="1"/>
  <c r="B46" i="1"/>
  <c r="B47" i="1" l="1"/>
  <c r="A48" i="1"/>
  <c r="E47" i="1"/>
  <c r="D47" i="1"/>
  <c r="C47" i="1"/>
  <c r="E48" i="1" l="1"/>
  <c r="D48" i="1"/>
  <c r="C48" i="1"/>
  <c r="A49" i="1"/>
  <c r="B48" i="1"/>
  <c r="A50" i="1" l="1"/>
  <c r="D49" i="1"/>
  <c r="B49" i="1"/>
  <c r="E49" i="1"/>
  <c r="C49" i="1"/>
  <c r="C50" i="1" l="1"/>
  <c r="B50" i="1"/>
  <c r="E50" i="1"/>
  <c r="A51" i="1"/>
  <c r="D50" i="1"/>
  <c r="A52" i="1" l="1"/>
  <c r="E51" i="1"/>
  <c r="D51" i="1"/>
  <c r="B51" i="1"/>
  <c r="C51" i="1"/>
  <c r="E52" i="1" l="1"/>
  <c r="B52" i="1"/>
  <c r="C52" i="1"/>
  <c r="A53" i="1"/>
  <c r="D52" i="1"/>
  <c r="D53" i="1" l="1"/>
  <c r="C53" i="1"/>
  <c r="B53" i="1"/>
  <c r="A54" i="1"/>
  <c r="E53" i="1"/>
  <c r="A55" i="1" l="1"/>
  <c r="E54" i="1"/>
  <c r="C54" i="1"/>
  <c r="D54" i="1"/>
  <c r="B54" i="1"/>
  <c r="B55" i="1" l="1"/>
  <c r="C55" i="1"/>
  <c r="D55" i="1"/>
  <c r="E55" i="1"/>
</calcChain>
</file>

<file path=xl/sharedStrings.xml><?xml version="1.0" encoding="utf-8"?>
<sst xmlns="http://schemas.openxmlformats.org/spreadsheetml/2006/main" count="6" uniqueCount="6">
  <si>
    <t>β</t>
  </si>
  <si>
    <t>μ</t>
  </si>
  <si>
    <t>Real Statistics Using Excel</t>
  </si>
  <si>
    <t>Updated</t>
  </si>
  <si>
    <t>Copyright © 2013 - 2023 Charles Zaiontz</t>
  </si>
  <si>
    <t>Logistic 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</si>
</sst>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Logistic Distribution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3"/>
          <c:order val="0"/>
          <c:tx>
            <c:v>μ=2 β=1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Logistic!$A$3:$A$53</c:f>
              <c:numCache>
                <c:formatCode>General</c:formatCode>
                <c:ptCount val="51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  <c:pt idx="27">
                  <c:v>7.5</c:v>
                </c:pt>
                <c:pt idx="28">
                  <c:v>8</c:v>
                </c:pt>
                <c:pt idx="29">
                  <c:v>8.5</c:v>
                </c:pt>
                <c:pt idx="30">
                  <c:v>9</c:v>
                </c:pt>
                <c:pt idx="31">
                  <c:v>9.5</c:v>
                </c:pt>
                <c:pt idx="32">
                  <c:v>10</c:v>
                </c:pt>
                <c:pt idx="33">
                  <c:v>10.5</c:v>
                </c:pt>
                <c:pt idx="34">
                  <c:v>11</c:v>
                </c:pt>
                <c:pt idx="35">
                  <c:v>11.5</c:v>
                </c:pt>
                <c:pt idx="36">
                  <c:v>12</c:v>
                </c:pt>
                <c:pt idx="37">
                  <c:v>12.5</c:v>
                </c:pt>
                <c:pt idx="38">
                  <c:v>13</c:v>
                </c:pt>
                <c:pt idx="39">
                  <c:v>13.5</c:v>
                </c:pt>
                <c:pt idx="40">
                  <c:v>14</c:v>
                </c:pt>
                <c:pt idx="41">
                  <c:v>14.5</c:v>
                </c:pt>
                <c:pt idx="42">
                  <c:v>15</c:v>
                </c:pt>
                <c:pt idx="43">
                  <c:v>15.5</c:v>
                </c:pt>
                <c:pt idx="44">
                  <c:v>16</c:v>
                </c:pt>
                <c:pt idx="45">
                  <c:v>16.5</c:v>
                </c:pt>
                <c:pt idx="46">
                  <c:v>17</c:v>
                </c:pt>
                <c:pt idx="47">
                  <c:v>17.5</c:v>
                </c:pt>
                <c:pt idx="48">
                  <c:v>18</c:v>
                </c:pt>
                <c:pt idx="49">
                  <c:v>18.5</c:v>
                </c:pt>
                <c:pt idx="50">
                  <c:v>19</c:v>
                </c:pt>
              </c:numCache>
            </c:numRef>
          </c:xVal>
          <c:yVal>
            <c:numRef>
              <c:f>Logistic!$E$3:$E$53</c:f>
              <c:numCache>
                <c:formatCode>General</c:formatCode>
                <c:ptCount val="51"/>
                <c:pt idx="0">
                  <c:v>3.3523767075647424E-4</c:v>
                </c:pt>
                <c:pt idx="1">
                  <c:v>5.5247307270216042E-4</c:v>
                </c:pt>
                <c:pt idx="2">
                  <c:v>9.1022118012182654E-4</c:v>
                </c:pt>
                <c:pt idx="3">
                  <c:v>1.4989287085690496E-3</c:v>
                </c:pt>
                <c:pt idx="4">
                  <c:v>2.466509291360048E-3</c:v>
                </c:pt>
                <c:pt idx="5">
                  <c:v>4.0535716948697674E-3</c:v>
                </c:pt>
                <c:pt idx="6">
                  <c:v>6.6480566707901546E-3</c:v>
                </c:pt>
                <c:pt idx="7">
                  <c:v>1.0866229722225236E-2</c:v>
                </c:pt>
                <c:pt idx="8">
                  <c:v>1.7662706213291118E-2</c:v>
                </c:pt>
                <c:pt idx="9">
                  <c:v>2.8453023879735563E-2</c:v>
                </c:pt>
                <c:pt idx="10">
                  <c:v>4.517665973091213E-2</c:v>
                </c:pt>
                <c:pt idx="11">
                  <c:v>7.0103716545108163E-2</c:v>
                </c:pt>
                <c:pt idx="12">
                  <c:v>0.10499358540350652</c:v>
                </c:pt>
                <c:pt idx="13">
                  <c:v>0.14914645207033286</c:v>
                </c:pt>
                <c:pt idx="14">
                  <c:v>0.19661193324148185</c:v>
                </c:pt>
                <c:pt idx="15">
                  <c:v>0.23500371220159449</c:v>
                </c:pt>
                <c:pt idx="16">
                  <c:v>0.25</c:v>
                </c:pt>
                <c:pt idx="17">
                  <c:v>0.23500371220159449</c:v>
                </c:pt>
                <c:pt idx="18">
                  <c:v>0.19661193324148188</c:v>
                </c:pt>
                <c:pt idx="19">
                  <c:v>0.14914645207033284</c:v>
                </c:pt>
                <c:pt idx="20">
                  <c:v>0.10499358540350651</c:v>
                </c:pt>
                <c:pt idx="21">
                  <c:v>7.0103716545108177E-2</c:v>
                </c:pt>
                <c:pt idx="22">
                  <c:v>4.5176659730912144E-2</c:v>
                </c:pt>
                <c:pt idx="23">
                  <c:v>2.8453023879735556E-2</c:v>
                </c:pt>
                <c:pt idx="24">
                  <c:v>1.7662706213291114E-2</c:v>
                </c:pt>
                <c:pt idx="25">
                  <c:v>1.0866229722225234E-2</c:v>
                </c:pt>
                <c:pt idx="26">
                  <c:v>6.6480566707901563E-3</c:v>
                </c:pt>
                <c:pt idx="27">
                  <c:v>4.0535716948697674E-3</c:v>
                </c:pt>
                <c:pt idx="28">
                  <c:v>2.4665092913600485E-3</c:v>
                </c:pt>
                <c:pt idx="29">
                  <c:v>1.4989287085690494E-3</c:v>
                </c:pt>
                <c:pt idx="30">
                  <c:v>9.1022118012182654E-4</c:v>
                </c:pt>
                <c:pt idx="31">
                  <c:v>5.5247307270216042E-4</c:v>
                </c:pt>
                <c:pt idx="32">
                  <c:v>3.3523767075647429E-4</c:v>
                </c:pt>
                <c:pt idx="33">
                  <c:v>2.0338559551980582E-4</c:v>
                </c:pt>
                <c:pt idx="34">
                  <c:v>1.2337934976484891E-4</c:v>
                </c:pt>
                <c:pt idx="35">
                  <c:v>7.4840625552838677E-5</c:v>
                </c:pt>
                <c:pt idx="36">
                  <c:v>4.5395807735951667E-5</c:v>
                </c:pt>
                <c:pt idx="37">
                  <c:v>2.7534932900298306E-5</c:v>
                </c:pt>
                <c:pt idx="38">
                  <c:v>1.6701142910603434E-5</c:v>
                </c:pt>
                <c:pt idx="39">
                  <c:v>1.0129888364156648E-5</c:v>
                </c:pt>
                <c:pt idx="40">
                  <c:v>6.1441368513331755E-6</c:v>
                </c:pt>
                <c:pt idx="41">
                  <c:v>3.7266253963462068E-6</c:v>
                </c:pt>
                <c:pt idx="42">
                  <c:v>2.2603191888376427E-6</c:v>
                </c:pt>
                <c:pt idx="43">
                  <c:v>1.3709553273341813E-6</c:v>
                </c:pt>
                <c:pt idx="44">
                  <c:v>8.3152733622527112E-7</c:v>
                </c:pt>
                <c:pt idx="45">
                  <c:v>5.0434715383514339E-7</c:v>
                </c:pt>
                <c:pt idx="46">
                  <c:v>3.0590213334945224E-7</c:v>
                </c:pt>
                <c:pt idx="47">
                  <c:v>1.8553906741207481E-7</c:v>
                </c:pt>
                <c:pt idx="48">
                  <c:v>1.1253514939093229E-7</c:v>
                </c:pt>
                <c:pt idx="49">
                  <c:v>6.8256024445577374E-8</c:v>
                </c:pt>
                <c:pt idx="50">
                  <c:v>4.1399373760035009E-8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E4-4EF3-A03F-E2EE1E7C30F1}"/>
            </c:ext>
          </c:extLst>
        </c:ser>
        <c:ser>
          <c:idx val="0"/>
          <c:order val="1"/>
          <c:tx>
            <c:v>μ=5 β=2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Logistic!$A$3:$A$53</c:f>
              <c:numCache>
                <c:formatCode>General</c:formatCode>
                <c:ptCount val="51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  <c:pt idx="27">
                  <c:v>7.5</c:v>
                </c:pt>
                <c:pt idx="28">
                  <c:v>8</c:v>
                </c:pt>
                <c:pt idx="29">
                  <c:v>8.5</c:v>
                </c:pt>
                <c:pt idx="30">
                  <c:v>9</c:v>
                </c:pt>
                <c:pt idx="31">
                  <c:v>9.5</c:v>
                </c:pt>
                <c:pt idx="32">
                  <c:v>10</c:v>
                </c:pt>
                <c:pt idx="33">
                  <c:v>10.5</c:v>
                </c:pt>
                <c:pt idx="34">
                  <c:v>11</c:v>
                </c:pt>
                <c:pt idx="35">
                  <c:v>11.5</c:v>
                </c:pt>
                <c:pt idx="36">
                  <c:v>12</c:v>
                </c:pt>
                <c:pt idx="37">
                  <c:v>12.5</c:v>
                </c:pt>
                <c:pt idx="38">
                  <c:v>13</c:v>
                </c:pt>
                <c:pt idx="39">
                  <c:v>13.5</c:v>
                </c:pt>
                <c:pt idx="40">
                  <c:v>14</c:v>
                </c:pt>
                <c:pt idx="41">
                  <c:v>14.5</c:v>
                </c:pt>
                <c:pt idx="42">
                  <c:v>15</c:v>
                </c:pt>
                <c:pt idx="43">
                  <c:v>15.5</c:v>
                </c:pt>
                <c:pt idx="44">
                  <c:v>16</c:v>
                </c:pt>
                <c:pt idx="45">
                  <c:v>16.5</c:v>
                </c:pt>
                <c:pt idx="46">
                  <c:v>17</c:v>
                </c:pt>
                <c:pt idx="47">
                  <c:v>17.5</c:v>
                </c:pt>
                <c:pt idx="48">
                  <c:v>18</c:v>
                </c:pt>
                <c:pt idx="49">
                  <c:v>18.5</c:v>
                </c:pt>
                <c:pt idx="50">
                  <c:v>19</c:v>
                </c:pt>
              </c:numCache>
            </c:numRef>
          </c:xVal>
          <c:yVal>
            <c:numRef>
              <c:f>Logistic!$B$3:$B$53</c:f>
              <c:numCache>
                <c:formatCode>General</c:formatCode>
                <c:ptCount val="51"/>
                <c:pt idx="0">
                  <c:v>2.0267858474348837E-3</c:v>
                </c:pt>
                <c:pt idx="1">
                  <c:v>2.5964379906509242E-3</c:v>
                </c:pt>
                <c:pt idx="2">
                  <c:v>3.3240283353950773E-3</c:v>
                </c:pt>
                <c:pt idx="3">
                  <c:v>4.2519560788447713E-3</c:v>
                </c:pt>
                <c:pt idx="4">
                  <c:v>5.433114861112618E-3</c:v>
                </c:pt>
                <c:pt idx="5">
                  <c:v>6.9329207188169838E-3</c:v>
                </c:pt>
                <c:pt idx="6">
                  <c:v>8.8313531066455588E-3</c:v>
                </c:pt>
                <c:pt idx="7">
                  <c:v>1.1224705191021731E-2</c:v>
                </c:pt>
                <c:pt idx="8">
                  <c:v>1.4226511939867782E-2</c:v>
                </c:pt>
                <c:pt idx="9">
                  <c:v>1.7966795412664063E-2</c:v>
                </c:pt>
                <c:pt idx="10">
                  <c:v>2.2588329865456065E-2</c:v>
                </c:pt>
                <c:pt idx="11">
                  <c:v>2.8238122322437029E-2</c:v>
                </c:pt>
                <c:pt idx="12">
                  <c:v>3.5051858272554082E-2</c:v>
                </c:pt>
                <c:pt idx="13">
                  <c:v>4.3128972221281488E-2</c:v>
                </c:pt>
                <c:pt idx="14">
                  <c:v>5.249679270175326E-2</c:v>
                </c:pt>
                <c:pt idx="15">
                  <c:v>6.3064612593327588E-2</c:v>
                </c:pt>
                <c:pt idx="16">
                  <c:v>7.4573226035166432E-2</c:v>
                </c:pt>
                <c:pt idx="17">
                  <c:v>8.6552393496248506E-2</c:v>
                </c:pt>
                <c:pt idx="18">
                  <c:v>9.8305966620740926E-2</c:v>
                </c:pt>
                <c:pt idx="19">
                  <c:v>0.108947496880907</c:v>
                </c:pt>
                <c:pt idx="20">
                  <c:v>0.11750185610079725</c:v>
                </c:pt>
                <c:pt idx="21">
                  <c:v>0.12306704136879917</c:v>
                </c:pt>
                <c:pt idx="22">
                  <c:v>0.125</c:v>
                </c:pt>
                <c:pt idx="23">
                  <c:v>0.12306704136879916</c:v>
                </c:pt>
                <c:pt idx="24">
                  <c:v>0.11750185610079725</c:v>
                </c:pt>
                <c:pt idx="25">
                  <c:v>0.10894749688090699</c:v>
                </c:pt>
                <c:pt idx="26">
                  <c:v>9.8305966620740939E-2</c:v>
                </c:pt>
                <c:pt idx="27">
                  <c:v>8.6552393496248506E-2</c:v>
                </c:pt>
                <c:pt idx="28">
                  <c:v>7.4573226035166418E-2</c:v>
                </c:pt>
                <c:pt idx="29">
                  <c:v>6.3064612593327615E-2</c:v>
                </c:pt>
                <c:pt idx="30">
                  <c:v>5.2496792701753253E-2</c:v>
                </c:pt>
                <c:pt idx="31">
                  <c:v>4.3128972221281495E-2</c:v>
                </c:pt>
                <c:pt idx="32">
                  <c:v>3.5051858272554089E-2</c:v>
                </c:pt>
                <c:pt idx="33">
                  <c:v>2.8238122322437026E-2</c:v>
                </c:pt>
                <c:pt idx="34">
                  <c:v>2.2588329865456072E-2</c:v>
                </c:pt>
                <c:pt idx="35">
                  <c:v>1.7966795412664067E-2</c:v>
                </c:pt>
                <c:pt idx="36">
                  <c:v>1.4226511939867778E-2</c:v>
                </c:pt>
                <c:pt idx="37">
                  <c:v>1.1224705191021731E-2</c:v>
                </c:pt>
                <c:pt idx="38">
                  <c:v>8.8313531066455571E-3</c:v>
                </c:pt>
                <c:pt idx="39">
                  <c:v>6.9329207188169838E-3</c:v>
                </c:pt>
                <c:pt idx="40">
                  <c:v>5.4331148611126171E-3</c:v>
                </c:pt>
                <c:pt idx="41">
                  <c:v>4.2519560788447722E-3</c:v>
                </c:pt>
                <c:pt idx="42">
                  <c:v>3.3240283353950782E-3</c:v>
                </c:pt>
                <c:pt idx="43">
                  <c:v>2.5964379906509242E-3</c:v>
                </c:pt>
                <c:pt idx="44">
                  <c:v>2.0267858474348837E-3</c:v>
                </c:pt>
                <c:pt idx="45">
                  <c:v>1.5813084630330947E-3</c:v>
                </c:pt>
                <c:pt idx="46">
                  <c:v>1.2332546456800242E-3</c:v>
                </c:pt>
                <c:pt idx="47">
                  <c:v>9.6151117843230394E-4</c:v>
                </c:pt>
                <c:pt idx="48">
                  <c:v>7.4946435428452471E-4</c:v>
                </c:pt>
                <c:pt idx="49">
                  <c:v>5.840712553977222E-4</c:v>
                </c:pt>
                <c:pt idx="50">
                  <c:v>4.5511059006091327E-4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E4-4EF3-A03F-E2EE1E7C30F1}"/>
            </c:ext>
          </c:extLst>
        </c:ser>
        <c:ser>
          <c:idx val="1"/>
          <c:order val="2"/>
          <c:tx>
            <c:v>μ=9 β=2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Logistic!$A$3:$A$53</c:f>
              <c:numCache>
                <c:formatCode>General</c:formatCode>
                <c:ptCount val="51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  <c:pt idx="27">
                  <c:v>7.5</c:v>
                </c:pt>
                <c:pt idx="28">
                  <c:v>8</c:v>
                </c:pt>
                <c:pt idx="29">
                  <c:v>8.5</c:v>
                </c:pt>
                <c:pt idx="30">
                  <c:v>9</c:v>
                </c:pt>
                <c:pt idx="31">
                  <c:v>9.5</c:v>
                </c:pt>
                <c:pt idx="32">
                  <c:v>10</c:v>
                </c:pt>
                <c:pt idx="33">
                  <c:v>10.5</c:v>
                </c:pt>
                <c:pt idx="34">
                  <c:v>11</c:v>
                </c:pt>
                <c:pt idx="35">
                  <c:v>11.5</c:v>
                </c:pt>
                <c:pt idx="36">
                  <c:v>12</c:v>
                </c:pt>
                <c:pt idx="37">
                  <c:v>12.5</c:v>
                </c:pt>
                <c:pt idx="38">
                  <c:v>13</c:v>
                </c:pt>
                <c:pt idx="39">
                  <c:v>13.5</c:v>
                </c:pt>
                <c:pt idx="40">
                  <c:v>14</c:v>
                </c:pt>
                <c:pt idx="41">
                  <c:v>14.5</c:v>
                </c:pt>
                <c:pt idx="42">
                  <c:v>15</c:v>
                </c:pt>
                <c:pt idx="43">
                  <c:v>15.5</c:v>
                </c:pt>
                <c:pt idx="44">
                  <c:v>16</c:v>
                </c:pt>
                <c:pt idx="45">
                  <c:v>16.5</c:v>
                </c:pt>
                <c:pt idx="46">
                  <c:v>17</c:v>
                </c:pt>
                <c:pt idx="47">
                  <c:v>17.5</c:v>
                </c:pt>
                <c:pt idx="48">
                  <c:v>18</c:v>
                </c:pt>
                <c:pt idx="49">
                  <c:v>18.5</c:v>
                </c:pt>
                <c:pt idx="50">
                  <c:v>19</c:v>
                </c:pt>
              </c:numCache>
            </c:numRef>
          </c:xVal>
          <c:yVal>
            <c:numRef>
              <c:f>Logistic!$C$3:$C$53</c:f>
              <c:numCache>
                <c:formatCode>General</c:formatCode>
                <c:ptCount val="51"/>
                <c:pt idx="0">
                  <c:v>2.7623653635108021E-4</c:v>
                </c:pt>
                <c:pt idx="1">
                  <c:v>3.5458338351261425E-4</c:v>
                </c:pt>
                <c:pt idx="2">
                  <c:v>4.5511059006091327E-4</c:v>
                </c:pt>
                <c:pt idx="3">
                  <c:v>5.8407125539772231E-4</c:v>
                </c:pt>
                <c:pt idx="4">
                  <c:v>7.4946435428452482E-4</c:v>
                </c:pt>
                <c:pt idx="5">
                  <c:v>9.6151117843230394E-4</c:v>
                </c:pt>
                <c:pt idx="6">
                  <c:v>1.233254645680024E-3</c:v>
                </c:pt>
                <c:pt idx="7">
                  <c:v>1.5813084630330947E-3</c:v>
                </c:pt>
                <c:pt idx="8">
                  <c:v>2.0267858474348837E-3</c:v>
                </c:pt>
                <c:pt idx="9">
                  <c:v>2.5964379906509242E-3</c:v>
                </c:pt>
                <c:pt idx="10">
                  <c:v>3.3240283353950773E-3</c:v>
                </c:pt>
                <c:pt idx="11">
                  <c:v>4.2519560788447713E-3</c:v>
                </c:pt>
                <c:pt idx="12">
                  <c:v>5.433114861112618E-3</c:v>
                </c:pt>
                <c:pt idx="13">
                  <c:v>6.9329207188169838E-3</c:v>
                </c:pt>
                <c:pt idx="14">
                  <c:v>8.8313531066455588E-3</c:v>
                </c:pt>
                <c:pt idx="15">
                  <c:v>1.1224705191021731E-2</c:v>
                </c:pt>
                <c:pt idx="16">
                  <c:v>1.4226511939867782E-2</c:v>
                </c:pt>
                <c:pt idx="17">
                  <c:v>1.7966795412664063E-2</c:v>
                </c:pt>
                <c:pt idx="18">
                  <c:v>2.2588329865456065E-2</c:v>
                </c:pt>
                <c:pt idx="19">
                  <c:v>2.8238122322437029E-2</c:v>
                </c:pt>
                <c:pt idx="20">
                  <c:v>3.5051858272554082E-2</c:v>
                </c:pt>
                <c:pt idx="21">
                  <c:v>4.3128972221281488E-2</c:v>
                </c:pt>
                <c:pt idx="22">
                  <c:v>5.249679270175326E-2</c:v>
                </c:pt>
                <c:pt idx="23">
                  <c:v>6.3064612593327588E-2</c:v>
                </c:pt>
                <c:pt idx="24">
                  <c:v>7.4573226035166432E-2</c:v>
                </c:pt>
                <c:pt idx="25">
                  <c:v>8.6552393496248506E-2</c:v>
                </c:pt>
                <c:pt idx="26">
                  <c:v>9.8305966620740926E-2</c:v>
                </c:pt>
                <c:pt idx="27">
                  <c:v>0.108947496880907</c:v>
                </c:pt>
                <c:pt idx="28">
                  <c:v>0.11750185610079725</c:v>
                </c:pt>
                <c:pt idx="29">
                  <c:v>0.12306704136879917</c:v>
                </c:pt>
                <c:pt idx="30">
                  <c:v>0.125</c:v>
                </c:pt>
                <c:pt idx="31">
                  <c:v>0.12306704136879916</c:v>
                </c:pt>
                <c:pt idx="32">
                  <c:v>0.11750185610079725</c:v>
                </c:pt>
                <c:pt idx="33">
                  <c:v>0.10894749688090699</c:v>
                </c:pt>
                <c:pt idx="34">
                  <c:v>9.8305966620740939E-2</c:v>
                </c:pt>
                <c:pt idx="35">
                  <c:v>8.6552393496248506E-2</c:v>
                </c:pt>
                <c:pt idx="36">
                  <c:v>7.4573226035166418E-2</c:v>
                </c:pt>
                <c:pt idx="37">
                  <c:v>6.3064612593327615E-2</c:v>
                </c:pt>
                <c:pt idx="38">
                  <c:v>5.2496792701753253E-2</c:v>
                </c:pt>
                <c:pt idx="39">
                  <c:v>4.3128972221281495E-2</c:v>
                </c:pt>
                <c:pt idx="40">
                  <c:v>3.5051858272554089E-2</c:v>
                </c:pt>
                <c:pt idx="41">
                  <c:v>2.8238122322437026E-2</c:v>
                </c:pt>
                <c:pt idx="42">
                  <c:v>2.2588329865456072E-2</c:v>
                </c:pt>
                <c:pt idx="43">
                  <c:v>1.7966795412664067E-2</c:v>
                </c:pt>
                <c:pt idx="44">
                  <c:v>1.4226511939867778E-2</c:v>
                </c:pt>
                <c:pt idx="45">
                  <c:v>1.1224705191021731E-2</c:v>
                </c:pt>
                <c:pt idx="46">
                  <c:v>8.8313531066455571E-3</c:v>
                </c:pt>
                <c:pt idx="47">
                  <c:v>6.9329207188169838E-3</c:v>
                </c:pt>
                <c:pt idx="48">
                  <c:v>5.4331148611126171E-3</c:v>
                </c:pt>
                <c:pt idx="49">
                  <c:v>4.2519560788447722E-3</c:v>
                </c:pt>
                <c:pt idx="50">
                  <c:v>3.3240283353950782E-3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E4-4EF3-A03F-E2EE1E7C30F1}"/>
            </c:ext>
          </c:extLst>
        </c:ser>
        <c:ser>
          <c:idx val="2"/>
          <c:order val="3"/>
          <c:tx>
            <c:v>μ=6 β=3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Logistic!$A$3:$A$53</c:f>
              <c:numCache>
                <c:formatCode>General</c:formatCode>
                <c:ptCount val="51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  <c:pt idx="27">
                  <c:v>7.5</c:v>
                </c:pt>
                <c:pt idx="28">
                  <c:v>8</c:v>
                </c:pt>
                <c:pt idx="29">
                  <c:v>8.5</c:v>
                </c:pt>
                <c:pt idx="30">
                  <c:v>9</c:v>
                </c:pt>
                <c:pt idx="31">
                  <c:v>9.5</c:v>
                </c:pt>
                <c:pt idx="32">
                  <c:v>10</c:v>
                </c:pt>
                <c:pt idx="33">
                  <c:v>10.5</c:v>
                </c:pt>
                <c:pt idx="34">
                  <c:v>11</c:v>
                </c:pt>
                <c:pt idx="35">
                  <c:v>11.5</c:v>
                </c:pt>
                <c:pt idx="36">
                  <c:v>12</c:v>
                </c:pt>
                <c:pt idx="37">
                  <c:v>12.5</c:v>
                </c:pt>
                <c:pt idx="38">
                  <c:v>13</c:v>
                </c:pt>
                <c:pt idx="39">
                  <c:v>13.5</c:v>
                </c:pt>
                <c:pt idx="40">
                  <c:v>14</c:v>
                </c:pt>
                <c:pt idx="41">
                  <c:v>14.5</c:v>
                </c:pt>
                <c:pt idx="42">
                  <c:v>15</c:v>
                </c:pt>
                <c:pt idx="43">
                  <c:v>15.5</c:v>
                </c:pt>
                <c:pt idx="44">
                  <c:v>16</c:v>
                </c:pt>
                <c:pt idx="45">
                  <c:v>16.5</c:v>
                </c:pt>
                <c:pt idx="46">
                  <c:v>17</c:v>
                </c:pt>
                <c:pt idx="47">
                  <c:v>17.5</c:v>
                </c:pt>
                <c:pt idx="48">
                  <c:v>18</c:v>
                </c:pt>
                <c:pt idx="49">
                  <c:v>18.5</c:v>
                </c:pt>
                <c:pt idx="50">
                  <c:v>19</c:v>
                </c:pt>
              </c:numCache>
            </c:numRef>
          </c:xVal>
          <c:yVal>
            <c:numRef>
              <c:f>Logistic!$D$3:$D$53</c:f>
              <c:numCache>
                <c:formatCode>General</c:formatCode>
                <c:ptCount val="51"/>
                <c:pt idx="0">
                  <c:v>5.8875687377637062E-3</c:v>
                </c:pt>
                <c:pt idx="1">
                  <c:v>6.9101852451332471E-3</c:v>
                </c:pt>
                <c:pt idx="2">
                  <c:v>8.1010665344755563E-3</c:v>
                </c:pt>
                <c:pt idx="3">
                  <c:v>9.4843412932451888E-3</c:v>
                </c:pt>
                <c:pt idx="4">
                  <c:v>1.1086241387242532E-2</c:v>
                </c:pt>
                <c:pt idx="5">
                  <c:v>1.2934735471777918E-2</c:v>
                </c:pt>
                <c:pt idx="6">
                  <c:v>1.5058886576970711E-2</c:v>
                </c:pt>
                <c:pt idx="7">
                  <c:v>1.7487846617851237E-2</c:v>
                </c:pt>
                <c:pt idx="8">
                  <c:v>2.0249392063798371E-2</c:v>
                </c:pt>
                <c:pt idx="9">
                  <c:v>2.3367905515036057E-2</c:v>
                </c:pt>
                <c:pt idx="10">
                  <c:v>2.6861724758915427E-2</c:v>
                </c:pt>
                <c:pt idx="11">
                  <c:v>3.0739823046353847E-2</c:v>
                </c:pt>
                <c:pt idx="12">
                  <c:v>3.4997861801168838E-2</c:v>
                </c:pt>
                <c:pt idx="13">
                  <c:v>3.9613778190032235E-2</c:v>
                </c:pt>
                <c:pt idx="14">
                  <c:v>4.4543237465083978E-2</c:v>
                </c:pt>
                <c:pt idx="15">
                  <c:v>4.9715484023444292E-2</c:v>
                </c:pt>
                <c:pt idx="16">
                  <c:v>5.5030336550967895E-2</c:v>
                </c:pt>
                <c:pt idx="17">
                  <c:v>6.0357237706309637E-2</c:v>
                </c:pt>
                <c:pt idx="18">
                  <c:v>6.553731108049396E-2</c:v>
                </c:pt>
                <c:pt idx="19">
                  <c:v>7.0389212867680323E-2</c:v>
                </c:pt>
                <c:pt idx="20">
                  <c:v>7.4719129967076206E-2</c:v>
                </c:pt>
                <c:pt idx="21">
                  <c:v>7.8334570733864836E-2</c:v>
                </c:pt>
                <c:pt idx="22">
                  <c:v>8.1060720334923564E-2</c:v>
                </c:pt>
                <c:pt idx="23">
                  <c:v>8.2757298308373917E-2</c:v>
                </c:pt>
                <c:pt idx="24">
                  <c:v>8.3333333333333329E-2</c:v>
                </c:pt>
                <c:pt idx="25">
                  <c:v>8.2757298308373931E-2</c:v>
                </c:pt>
                <c:pt idx="26">
                  <c:v>8.1060720334923592E-2</c:v>
                </c:pt>
                <c:pt idx="27">
                  <c:v>7.8334570733864836E-2</c:v>
                </c:pt>
                <c:pt idx="28">
                  <c:v>7.4719129967076192E-2</c:v>
                </c:pt>
                <c:pt idx="29">
                  <c:v>7.0389212867680337E-2</c:v>
                </c:pt>
                <c:pt idx="30">
                  <c:v>6.553731108049396E-2</c:v>
                </c:pt>
                <c:pt idx="31">
                  <c:v>6.0357237706309644E-2</c:v>
                </c:pt>
                <c:pt idx="32">
                  <c:v>5.5030336550967902E-2</c:v>
                </c:pt>
                <c:pt idx="33">
                  <c:v>4.9715484023444279E-2</c:v>
                </c:pt>
                <c:pt idx="34">
                  <c:v>4.4543237465083978E-2</c:v>
                </c:pt>
                <c:pt idx="35">
                  <c:v>3.9613778190032235E-2</c:v>
                </c:pt>
                <c:pt idx="36">
                  <c:v>3.4997861801168831E-2</c:v>
                </c:pt>
                <c:pt idx="37">
                  <c:v>3.0739823046353844E-2</c:v>
                </c:pt>
                <c:pt idx="38">
                  <c:v>2.6861724758915431E-2</c:v>
                </c:pt>
                <c:pt idx="39">
                  <c:v>2.336790551503606E-2</c:v>
                </c:pt>
                <c:pt idx="40">
                  <c:v>2.0249392063798367E-2</c:v>
                </c:pt>
                <c:pt idx="41">
                  <c:v>1.7487846617851237E-2</c:v>
                </c:pt>
                <c:pt idx="42">
                  <c:v>1.5058886576970715E-2</c:v>
                </c:pt>
                <c:pt idx="43">
                  <c:v>1.2934735471777915E-2</c:v>
                </c:pt>
                <c:pt idx="44">
                  <c:v>1.1086241387242535E-2</c:v>
                </c:pt>
                <c:pt idx="45">
                  <c:v>9.4843412932451854E-3</c:v>
                </c:pt>
                <c:pt idx="46">
                  <c:v>8.1010665344755563E-3</c:v>
                </c:pt>
                <c:pt idx="47">
                  <c:v>6.9101852451332489E-3</c:v>
                </c:pt>
                <c:pt idx="48">
                  <c:v>5.8875687377637053E-3</c:v>
                </c:pt>
                <c:pt idx="49">
                  <c:v>5.0113559642558031E-3</c:v>
                </c:pt>
                <c:pt idx="50">
                  <c:v>4.2619761579187872E-3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E4-4EF3-A03F-E2EE1E7C3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405760"/>
        <c:axId val="224419840"/>
      </c:scatterChart>
      <c:valAx>
        <c:axId val="224405760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419840"/>
        <c:crosses val="autoZero"/>
        <c:crossBetween val="midCat"/>
      </c:valAx>
      <c:valAx>
        <c:axId val="22441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4057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1</xdr:row>
      <xdr:rowOff>109537</xdr:rowOff>
    </xdr:from>
    <xdr:to>
      <xdr:col>13</xdr:col>
      <xdr:colOff>409575</xdr:colOff>
      <xdr:row>15</xdr:row>
      <xdr:rowOff>185737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AADF40-4FC5-41C2-B7FA-36384D0C7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Examples%20Distributions%2026%20April%202022.xlsx" TargetMode="External"/><Relationship Id="rId1" Type="http://schemas.openxmlformats.org/officeDocument/2006/relationships/externalLinkPath" Target="/Users/user/Documents/A%20Real%20Statistics%202020/Examples/Real%20Statistics%20Examples%20Distributions%2026%20April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AppData\Roaming\Microsoft\AddIns\XRealStats.xlam" TargetMode="External"/><Relationship Id="rId1" Type="http://schemas.openxmlformats.org/officeDocument/2006/relationships/externalLinkPath" Target="/Users/user/AppData/Roaming/Microsoft/AddIns/XRealStats.xla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 "/>
      <sheetName val="Normal 1"/>
      <sheetName val="Normal 2"/>
      <sheetName val="Log-Norm 1"/>
      <sheetName val="Log-Norm 2"/>
      <sheetName val="1 Sample Z 1"/>
      <sheetName val="1 Sample Z 2"/>
      <sheetName val="2 Sample Z"/>
      <sheetName val="Uniform Sample"/>
      <sheetName val="Poisson Sample"/>
      <sheetName val="Simulation 1"/>
      <sheetName val="Simulation 2"/>
      <sheetName val="Random"/>
      <sheetName val="MSSD"/>
      <sheetName val="Sampling 1"/>
      <sheetName val="Sampling 2"/>
      <sheetName val="Norm Power 1"/>
      <sheetName val="Norm Power 2"/>
      <sheetName val="Norm Power 3"/>
      <sheetName val="Norm Power 4"/>
      <sheetName val="Norm Power 5"/>
      <sheetName val="Outlier"/>
      <sheetName val="Outlier 1"/>
      <sheetName val="Binomial 1"/>
      <sheetName val="Binomial 2"/>
      <sheetName val="Binomial 3"/>
      <sheetName val="Binomial 4"/>
      <sheetName val="Prop"/>
      <sheetName val="Prop 2"/>
      <sheetName val="Prop 3"/>
      <sheetName val="Prop 4"/>
      <sheetName val="NegBinom"/>
      <sheetName val="Hypgeom"/>
      <sheetName val="Beta"/>
      <sheetName val="Multinom"/>
      <sheetName val="Poisson 1"/>
      <sheetName val="Poisson 2"/>
      <sheetName val="Poisson 3"/>
      <sheetName val="Skellam"/>
      <sheetName val="Runs"/>
      <sheetName val="Bin Power 1"/>
      <sheetName val="Bin Power 2"/>
      <sheetName val="Bin Power 3"/>
      <sheetName val="Gamma"/>
      <sheetName val="Expon"/>
      <sheetName val="Expon 1"/>
      <sheetName val="Uniform"/>
      <sheetName val="Order"/>
      <sheetName val="Range"/>
      <sheetName val="CI Median"/>
      <sheetName val="Weibull A"/>
      <sheetName val="Weibull B"/>
      <sheetName val="Weibull"/>
      <sheetName val="Weibull 1"/>
      <sheetName val="Weibull 2"/>
      <sheetName val="Weibull 3"/>
      <sheetName val="Gumbel"/>
      <sheetName val="Logistic"/>
      <sheetName val="Laplace"/>
      <sheetName val="Pareto"/>
      <sheetName val="Fit Exp"/>
      <sheetName val="Fit Weibull"/>
      <sheetName val="Fit Wei"/>
      <sheetName val="Fit Beta"/>
      <sheetName val="Fit Uniform"/>
      <sheetName val="Fit Gumbel"/>
      <sheetName val="Fit Logistic"/>
      <sheetName val="Fit Pareto"/>
      <sheetName val="Fit Pareto 1"/>
      <sheetName val="Fit GEV"/>
      <sheetName val="MLE Wei"/>
      <sheetName val="MLE Wei 1"/>
      <sheetName val="MLE Wei 2"/>
      <sheetName val="MLE Wei 3"/>
      <sheetName val="MLE Wei 4"/>
      <sheetName val="MLE Gamma"/>
      <sheetName val="MLE Beta"/>
      <sheetName val="MLE Uniform"/>
      <sheetName val="MLE Gumbel"/>
      <sheetName val="MLE Logistic"/>
      <sheetName val="MLE Pareto"/>
      <sheetName val="MLE Lognorm"/>
      <sheetName val="MLE GEV 0"/>
      <sheetName val="MLE GEV 1"/>
      <sheetName val="MLE GEV"/>
      <sheetName val="Reg Wei"/>
      <sheetName val="Gumbel SE"/>
      <sheetName val="Gumbel CI"/>
      <sheetName val="Kernel"/>
      <sheetName val="Kernel 1a"/>
      <sheetName val="Kernel 1b"/>
      <sheetName val="Kernel 1c"/>
      <sheetName val="Kernel 2"/>
      <sheetName val="T Dist"/>
      <sheetName val="T Dist 2"/>
      <sheetName val="T1 Test"/>
      <sheetName val="1 Sample T 1"/>
      <sheetName val="1 Sample T 2"/>
      <sheetName val="1 Sample T 2a"/>
      <sheetName val="1 Sample T 3"/>
      <sheetName val="T Power 1"/>
      <sheetName val="T Power 2"/>
      <sheetName val="T Power 3"/>
      <sheetName val="T Power 4"/>
      <sheetName val="T Power 5"/>
      <sheetName val="T Power 6"/>
      <sheetName val="2 Sample T 1"/>
      <sheetName val="2 Sample T 2"/>
      <sheetName val="2 Sample T 3"/>
      <sheetName val="2 Sample T 4"/>
      <sheetName val="2 Sample T 5"/>
      <sheetName val="2P Sample T 1"/>
      <sheetName val="2P Sample T1a"/>
      <sheetName val="2P Sample T 2"/>
      <sheetName val="2P Sample T 3"/>
      <sheetName val="2P Sample T 3a"/>
      <sheetName val="Trim T"/>
      <sheetName val="Yuen"/>
      <sheetName val="NT 1"/>
      <sheetName val="NT 2"/>
      <sheetName val="Multiple t 1"/>
      <sheetName val="Multiple t 2"/>
      <sheetName val="Multiple t 3"/>
      <sheetName val="COV 1"/>
      <sheetName val="COV 2"/>
      <sheetName val="CV Conf"/>
      <sheetName val="Grubbs"/>
      <sheetName val="ESD"/>
      <sheetName val="TOST"/>
      <sheetName val="Chi-Sq"/>
      <sheetName val="Chi-Sq 0"/>
      <sheetName val="Shape"/>
      <sheetName val="1 Sample Var"/>
      <sheetName val="Good Fit 0"/>
      <sheetName val="Good Fit 1"/>
      <sheetName val="Good Fit 2"/>
      <sheetName val="Good Fit 3"/>
      <sheetName val="Dispers"/>
      <sheetName val="Chi-Sq 1"/>
      <sheetName val="Chi-Sq 2"/>
      <sheetName val="Chi-Sq 3"/>
      <sheetName val="Chi-Sq 4"/>
      <sheetName val="Chi-Sq 5"/>
      <sheetName val="Post-hoc 1"/>
      <sheetName val="Post-hoc 1a"/>
      <sheetName val="Post-hoc 1b"/>
      <sheetName val="Post-hoc 2"/>
      <sheetName val="Std Res"/>
      <sheetName val="Adj Res"/>
      <sheetName val="Fisher"/>
      <sheetName val="Fisher 2"/>
      <sheetName val="Sim 1"/>
      <sheetName val="Sim 2"/>
      <sheetName val="CA"/>
      <sheetName val="CMH"/>
      <sheetName val="CMH 1"/>
      <sheetName val="CMH 2"/>
      <sheetName val="Tol"/>
      <sheetName val="F Dist"/>
      <sheetName val="F Test"/>
      <sheetName val="CI Var Ratio"/>
      <sheetName val="NCHI 1"/>
      <sheetName val="NCHI 2"/>
      <sheetName val="NCHI 3"/>
      <sheetName val="Power Var2"/>
      <sheetName val="Power Var2a"/>
      <sheetName val="NF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3">
          <cell r="A3">
            <v>-6</v>
          </cell>
          <cell r="B3">
            <v>2.0267858474348837E-3</v>
          </cell>
          <cell r="C3">
            <v>2.7623653635108021E-4</v>
          </cell>
          <cell r="D3">
            <v>5.8875687377637062E-3</v>
          </cell>
          <cell r="E3">
            <v>3.3523767075647424E-4</v>
          </cell>
        </row>
        <row r="4">
          <cell r="A4">
            <v>-5.5</v>
          </cell>
          <cell r="B4">
            <v>2.5964379906509242E-3</v>
          </cell>
          <cell r="C4">
            <v>3.5458338351261425E-4</v>
          </cell>
          <cell r="D4">
            <v>6.9101852451332471E-3</v>
          </cell>
          <cell r="E4">
            <v>5.5247307270216042E-4</v>
          </cell>
        </row>
        <row r="5">
          <cell r="A5">
            <v>-5</v>
          </cell>
          <cell r="B5">
            <v>3.3240283353950773E-3</v>
          </cell>
          <cell r="C5">
            <v>4.5511059006091327E-4</v>
          </cell>
          <cell r="D5">
            <v>8.1010665344755563E-3</v>
          </cell>
          <cell r="E5">
            <v>9.1022118012182654E-4</v>
          </cell>
        </row>
        <row r="6">
          <cell r="A6">
            <v>-4.5</v>
          </cell>
          <cell r="B6">
            <v>4.2519560788447713E-3</v>
          </cell>
          <cell r="C6">
            <v>5.8407125539772231E-4</v>
          </cell>
          <cell r="D6">
            <v>9.4843412932451888E-3</v>
          </cell>
          <cell r="E6">
            <v>1.4989287085690496E-3</v>
          </cell>
        </row>
        <row r="7">
          <cell r="A7">
            <v>-4</v>
          </cell>
          <cell r="B7">
            <v>5.433114861112618E-3</v>
          </cell>
          <cell r="C7">
            <v>7.4946435428452482E-4</v>
          </cell>
          <cell r="D7">
            <v>1.1086241387242532E-2</v>
          </cell>
          <cell r="E7">
            <v>2.466509291360048E-3</v>
          </cell>
        </row>
        <row r="8">
          <cell r="A8">
            <v>-3.5</v>
          </cell>
          <cell r="B8">
            <v>6.9329207188169838E-3</v>
          </cell>
          <cell r="C8">
            <v>9.6151117843230394E-4</v>
          </cell>
          <cell r="D8">
            <v>1.2934735471777918E-2</v>
          </cell>
          <cell r="E8">
            <v>4.0535716948697674E-3</v>
          </cell>
        </row>
        <row r="9">
          <cell r="A9">
            <v>-3</v>
          </cell>
          <cell r="B9">
            <v>8.8313531066455588E-3</v>
          </cell>
          <cell r="C9">
            <v>1.233254645680024E-3</v>
          </cell>
          <cell r="D9">
            <v>1.5058886576970711E-2</v>
          </cell>
          <cell r="E9">
            <v>6.6480566707901546E-3</v>
          </cell>
        </row>
        <row r="10">
          <cell r="A10">
            <v>-2.5</v>
          </cell>
          <cell r="B10">
            <v>1.1224705191021731E-2</v>
          </cell>
          <cell r="C10">
            <v>1.5813084630330947E-3</v>
          </cell>
          <cell r="D10">
            <v>1.7487846617851237E-2</v>
          </cell>
          <cell r="E10">
            <v>1.0866229722225236E-2</v>
          </cell>
        </row>
        <row r="11">
          <cell r="A11">
            <v>-2</v>
          </cell>
          <cell r="B11">
            <v>1.4226511939867782E-2</v>
          </cell>
          <cell r="C11">
            <v>2.0267858474348837E-3</v>
          </cell>
          <cell r="D11">
            <v>2.0249392063798371E-2</v>
          </cell>
          <cell r="E11">
            <v>1.7662706213291118E-2</v>
          </cell>
        </row>
        <row r="12">
          <cell r="A12">
            <v>-1.5</v>
          </cell>
          <cell r="B12">
            <v>1.7966795412664063E-2</v>
          </cell>
          <cell r="C12">
            <v>2.5964379906509242E-3</v>
          </cell>
          <cell r="D12">
            <v>2.3367905515036057E-2</v>
          </cell>
          <cell r="E12">
            <v>2.8453023879735563E-2</v>
          </cell>
        </row>
        <row r="13">
          <cell r="A13">
            <v>-1</v>
          </cell>
          <cell r="B13">
            <v>2.2588329865456065E-2</v>
          </cell>
          <cell r="C13">
            <v>3.3240283353950773E-3</v>
          </cell>
          <cell r="D13">
            <v>2.6861724758915427E-2</v>
          </cell>
          <cell r="E13">
            <v>4.517665973091213E-2</v>
          </cell>
        </row>
        <row r="14">
          <cell r="A14">
            <v>-0.5</v>
          </cell>
          <cell r="B14">
            <v>2.8238122322437029E-2</v>
          </cell>
          <cell r="C14">
            <v>4.2519560788447713E-3</v>
          </cell>
          <cell r="D14">
            <v>3.0739823046353847E-2</v>
          </cell>
          <cell r="E14">
            <v>7.0103716545108163E-2</v>
          </cell>
        </row>
        <row r="15">
          <cell r="A15">
            <v>0</v>
          </cell>
          <cell r="B15">
            <v>3.5051858272554082E-2</v>
          </cell>
          <cell r="C15">
            <v>5.433114861112618E-3</v>
          </cell>
          <cell r="D15">
            <v>3.4997861801168838E-2</v>
          </cell>
          <cell r="E15">
            <v>0.10499358540350652</v>
          </cell>
        </row>
        <row r="16">
          <cell r="A16">
            <v>0.5</v>
          </cell>
          <cell r="B16">
            <v>4.3128972221281488E-2</v>
          </cell>
          <cell r="C16">
            <v>6.9329207188169838E-3</v>
          </cell>
          <cell r="D16">
            <v>3.9613778190032235E-2</v>
          </cell>
          <cell r="E16">
            <v>0.14914645207033286</v>
          </cell>
        </row>
        <row r="17">
          <cell r="A17">
            <v>1</v>
          </cell>
          <cell r="B17">
            <v>5.249679270175326E-2</v>
          </cell>
          <cell r="C17">
            <v>8.8313531066455588E-3</v>
          </cell>
          <cell r="D17">
            <v>4.4543237465083978E-2</v>
          </cell>
          <cell r="E17">
            <v>0.19661193324148185</v>
          </cell>
        </row>
        <row r="18">
          <cell r="A18">
            <v>1.5</v>
          </cell>
          <cell r="B18">
            <v>6.3064612593327588E-2</v>
          </cell>
          <cell r="C18">
            <v>1.1224705191021731E-2</v>
          </cell>
          <cell r="D18">
            <v>4.9715484023444292E-2</v>
          </cell>
          <cell r="E18">
            <v>0.23500371220159449</v>
          </cell>
        </row>
        <row r="19">
          <cell r="A19">
            <v>2</v>
          </cell>
          <cell r="B19">
            <v>7.4573226035166432E-2</v>
          </cell>
          <cell r="C19">
            <v>1.4226511939867782E-2</v>
          </cell>
          <cell r="D19">
            <v>5.5030336550967895E-2</v>
          </cell>
          <cell r="E19">
            <v>0.25</v>
          </cell>
        </row>
        <row r="20">
          <cell r="A20">
            <v>2.5</v>
          </cell>
          <cell r="B20">
            <v>8.6552393496248506E-2</v>
          </cell>
          <cell r="C20">
            <v>1.7966795412664063E-2</v>
          </cell>
          <cell r="D20">
            <v>6.0357237706309637E-2</v>
          </cell>
          <cell r="E20">
            <v>0.23500371220159449</v>
          </cell>
        </row>
        <row r="21">
          <cell r="A21">
            <v>3</v>
          </cell>
          <cell r="B21">
            <v>9.8305966620740926E-2</v>
          </cell>
          <cell r="C21">
            <v>2.2588329865456065E-2</v>
          </cell>
          <cell r="D21">
            <v>6.553731108049396E-2</v>
          </cell>
          <cell r="E21">
            <v>0.19661193324148188</v>
          </cell>
        </row>
        <row r="22">
          <cell r="A22">
            <v>3.5</v>
          </cell>
          <cell r="B22">
            <v>0.108947496880907</v>
          </cell>
          <cell r="C22">
            <v>2.8238122322437029E-2</v>
          </cell>
          <cell r="D22">
            <v>7.0389212867680323E-2</v>
          </cell>
          <cell r="E22">
            <v>0.14914645207033284</v>
          </cell>
        </row>
        <row r="23">
          <cell r="A23">
            <v>4</v>
          </cell>
          <cell r="B23">
            <v>0.11750185610079725</v>
          </cell>
          <cell r="C23">
            <v>3.5051858272554082E-2</v>
          </cell>
          <cell r="D23">
            <v>7.4719129967076206E-2</v>
          </cell>
          <cell r="E23">
            <v>0.10499358540350651</v>
          </cell>
        </row>
        <row r="24">
          <cell r="A24">
            <v>4.5</v>
          </cell>
          <cell r="B24">
            <v>0.12306704136879917</v>
          </cell>
          <cell r="C24">
            <v>4.3128972221281488E-2</v>
          </cell>
          <cell r="D24">
            <v>7.8334570733864836E-2</v>
          </cell>
          <cell r="E24">
            <v>7.0103716545108177E-2</v>
          </cell>
        </row>
        <row r="25">
          <cell r="A25">
            <v>5</v>
          </cell>
          <cell r="B25">
            <v>0.125</v>
          </cell>
          <cell r="C25">
            <v>5.249679270175326E-2</v>
          </cell>
          <cell r="D25">
            <v>8.1060720334923564E-2</v>
          </cell>
          <cell r="E25">
            <v>4.5176659730912144E-2</v>
          </cell>
        </row>
        <row r="26">
          <cell r="A26">
            <v>5.5</v>
          </cell>
          <cell r="B26">
            <v>0.12306704136879916</v>
          </cell>
          <cell r="C26">
            <v>6.3064612593327588E-2</v>
          </cell>
          <cell r="D26">
            <v>8.2757298308373917E-2</v>
          </cell>
          <cell r="E26">
            <v>2.8453023879735556E-2</v>
          </cell>
        </row>
        <row r="27">
          <cell r="A27">
            <v>6</v>
          </cell>
          <cell r="B27">
            <v>0.11750185610079725</v>
          </cell>
          <cell r="C27">
            <v>7.4573226035166432E-2</v>
          </cell>
          <cell r="D27">
            <v>8.3333333333333329E-2</v>
          </cell>
          <cell r="E27">
            <v>1.7662706213291114E-2</v>
          </cell>
        </row>
        <row r="28">
          <cell r="A28">
            <v>6.5</v>
          </cell>
          <cell r="B28">
            <v>0.10894749688090699</v>
          </cell>
          <cell r="C28">
            <v>8.6552393496248506E-2</v>
          </cell>
          <cell r="D28">
            <v>8.2757298308373931E-2</v>
          </cell>
          <cell r="E28">
            <v>1.0866229722225234E-2</v>
          </cell>
        </row>
        <row r="29">
          <cell r="A29">
            <v>7</v>
          </cell>
          <cell r="B29">
            <v>9.8305966620740939E-2</v>
          </cell>
          <cell r="C29">
            <v>9.8305966620740926E-2</v>
          </cell>
          <cell r="D29">
            <v>8.1060720334923592E-2</v>
          </cell>
          <cell r="E29">
            <v>6.6480566707901563E-3</v>
          </cell>
        </row>
        <row r="30">
          <cell r="A30">
            <v>7.5</v>
          </cell>
          <cell r="B30">
            <v>8.6552393496248506E-2</v>
          </cell>
          <cell r="C30">
            <v>0.108947496880907</v>
          </cell>
          <cell r="D30">
            <v>7.8334570733864836E-2</v>
          </cell>
          <cell r="E30">
            <v>4.0535716948697674E-3</v>
          </cell>
        </row>
        <row r="31">
          <cell r="A31">
            <v>8</v>
          </cell>
          <cell r="B31">
            <v>7.4573226035166418E-2</v>
          </cell>
          <cell r="C31">
            <v>0.11750185610079725</v>
          </cell>
          <cell r="D31">
            <v>7.4719129967076192E-2</v>
          </cell>
          <cell r="E31">
            <v>2.4665092913600485E-3</v>
          </cell>
        </row>
        <row r="32">
          <cell r="A32">
            <v>8.5</v>
          </cell>
          <cell r="B32">
            <v>6.3064612593327615E-2</v>
          </cell>
          <cell r="C32">
            <v>0.12306704136879917</v>
          </cell>
          <cell r="D32">
            <v>7.0389212867680337E-2</v>
          </cell>
          <cell r="E32">
            <v>1.4989287085690494E-3</v>
          </cell>
        </row>
        <row r="33">
          <cell r="A33">
            <v>9</v>
          </cell>
          <cell r="B33">
            <v>5.2496792701753253E-2</v>
          </cell>
          <cell r="C33">
            <v>0.125</v>
          </cell>
          <cell r="D33">
            <v>6.553731108049396E-2</v>
          </cell>
          <cell r="E33">
            <v>9.1022118012182654E-4</v>
          </cell>
        </row>
        <row r="34">
          <cell r="A34">
            <v>9.5</v>
          </cell>
          <cell r="B34">
            <v>4.3128972221281495E-2</v>
          </cell>
          <cell r="C34">
            <v>0.12306704136879916</v>
          </cell>
          <cell r="D34">
            <v>6.0357237706309644E-2</v>
          </cell>
          <cell r="E34">
            <v>5.5247307270216042E-4</v>
          </cell>
        </row>
        <row r="35">
          <cell r="A35">
            <v>10</v>
          </cell>
          <cell r="B35">
            <v>3.5051858272554089E-2</v>
          </cell>
          <cell r="C35">
            <v>0.11750185610079725</v>
          </cell>
          <cell r="D35">
            <v>5.5030336550967902E-2</v>
          </cell>
          <cell r="E35">
            <v>3.3523767075647429E-4</v>
          </cell>
        </row>
        <row r="36">
          <cell r="A36">
            <v>10.5</v>
          </cell>
          <cell r="B36">
            <v>2.8238122322437026E-2</v>
          </cell>
          <cell r="C36">
            <v>0.10894749688090699</v>
          </cell>
          <cell r="D36">
            <v>4.9715484023444279E-2</v>
          </cell>
          <cell r="E36">
            <v>2.0338559551980582E-4</v>
          </cell>
        </row>
        <row r="37">
          <cell r="A37">
            <v>11</v>
          </cell>
          <cell r="B37">
            <v>2.2588329865456072E-2</v>
          </cell>
          <cell r="C37">
            <v>9.8305966620740939E-2</v>
          </cell>
          <cell r="D37">
            <v>4.4543237465083978E-2</v>
          </cell>
          <cell r="E37">
            <v>1.2337934976484891E-4</v>
          </cell>
        </row>
        <row r="38">
          <cell r="A38">
            <v>11.5</v>
          </cell>
          <cell r="B38">
            <v>1.7966795412664067E-2</v>
          </cell>
          <cell r="C38">
            <v>8.6552393496248506E-2</v>
          </cell>
          <cell r="D38">
            <v>3.9613778190032235E-2</v>
          </cell>
          <cell r="E38">
            <v>7.4840625552838677E-5</v>
          </cell>
        </row>
        <row r="39">
          <cell r="A39">
            <v>12</v>
          </cell>
          <cell r="B39">
            <v>1.4226511939867778E-2</v>
          </cell>
          <cell r="C39">
            <v>7.4573226035166418E-2</v>
          </cell>
          <cell r="D39">
            <v>3.4997861801168831E-2</v>
          </cell>
          <cell r="E39">
            <v>4.5395807735951667E-5</v>
          </cell>
        </row>
        <row r="40">
          <cell r="A40">
            <v>12.5</v>
          </cell>
          <cell r="B40">
            <v>1.1224705191021731E-2</v>
          </cell>
          <cell r="C40">
            <v>6.3064612593327615E-2</v>
          </cell>
          <cell r="D40">
            <v>3.0739823046353844E-2</v>
          </cell>
          <cell r="E40">
            <v>2.7534932900298306E-5</v>
          </cell>
        </row>
        <row r="41">
          <cell r="A41">
            <v>13</v>
          </cell>
          <cell r="B41">
            <v>8.8313531066455571E-3</v>
          </cell>
          <cell r="C41">
            <v>5.2496792701753253E-2</v>
          </cell>
          <cell r="D41">
            <v>2.6861724758915431E-2</v>
          </cell>
          <cell r="E41">
            <v>1.6701142910603434E-5</v>
          </cell>
        </row>
        <row r="42">
          <cell r="A42">
            <v>13.5</v>
          </cell>
          <cell r="B42">
            <v>6.9329207188169838E-3</v>
          </cell>
          <cell r="C42">
            <v>4.3128972221281495E-2</v>
          </cell>
          <cell r="D42">
            <v>2.336790551503606E-2</v>
          </cell>
          <cell r="E42">
            <v>1.0129888364156648E-5</v>
          </cell>
        </row>
        <row r="43">
          <cell r="A43">
            <v>14</v>
          </cell>
          <cell r="B43">
            <v>5.4331148611126171E-3</v>
          </cell>
          <cell r="C43">
            <v>3.5051858272554089E-2</v>
          </cell>
          <cell r="D43">
            <v>2.0249392063798367E-2</v>
          </cell>
          <cell r="E43">
            <v>6.1441368513331755E-6</v>
          </cell>
        </row>
        <row r="44">
          <cell r="A44">
            <v>14.5</v>
          </cell>
          <cell r="B44">
            <v>4.2519560788447722E-3</v>
          </cell>
          <cell r="C44">
            <v>2.8238122322437026E-2</v>
          </cell>
          <cell r="D44">
            <v>1.7487846617851237E-2</v>
          </cell>
          <cell r="E44">
            <v>3.7266253963462068E-6</v>
          </cell>
        </row>
        <row r="45">
          <cell r="A45">
            <v>15</v>
          </cell>
          <cell r="B45">
            <v>3.3240283353950782E-3</v>
          </cell>
          <cell r="C45">
            <v>2.2588329865456072E-2</v>
          </cell>
          <cell r="D45">
            <v>1.5058886576970715E-2</v>
          </cell>
          <cell r="E45">
            <v>2.2603191888376427E-6</v>
          </cell>
        </row>
        <row r="46">
          <cell r="A46">
            <v>15.5</v>
          </cell>
          <cell r="B46">
            <v>2.5964379906509242E-3</v>
          </cell>
          <cell r="C46">
            <v>1.7966795412664067E-2</v>
          </cell>
          <cell r="D46">
            <v>1.2934735471777915E-2</v>
          </cell>
          <cell r="E46">
            <v>1.3709553273341813E-6</v>
          </cell>
        </row>
        <row r="47">
          <cell r="A47">
            <v>16</v>
          </cell>
          <cell r="B47">
            <v>2.0267858474348837E-3</v>
          </cell>
          <cell r="C47">
            <v>1.4226511939867778E-2</v>
          </cell>
          <cell r="D47">
            <v>1.1086241387242535E-2</v>
          </cell>
          <cell r="E47">
            <v>8.3152733622527112E-7</v>
          </cell>
        </row>
        <row r="48">
          <cell r="A48">
            <v>16.5</v>
          </cell>
          <cell r="B48">
            <v>1.5813084630330947E-3</v>
          </cell>
          <cell r="C48">
            <v>1.1224705191021731E-2</v>
          </cell>
          <cell r="D48">
            <v>9.4843412932451854E-3</v>
          </cell>
          <cell r="E48">
            <v>5.0434715383514339E-7</v>
          </cell>
        </row>
        <row r="49">
          <cell r="A49">
            <v>17</v>
          </cell>
          <cell r="B49">
            <v>1.2332546456800242E-3</v>
          </cell>
          <cell r="C49">
            <v>8.8313531066455571E-3</v>
          </cell>
          <cell r="D49">
            <v>8.1010665344755563E-3</v>
          </cell>
          <cell r="E49">
            <v>3.0590213334945224E-7</v>
          </cell>
        </row>
        <row r="50">
          <cell r="A50">
            <v>17.5</v>
          </cell>
          <cell r="B50">
            <v>9.6151117843230394E-4</v>
          </cell>
          <cell r="C50">
            <v>6.9329207188169838E-3</v>
          </cell>
          <cell r="D50">
            <v>6.9101852451332489E-3</v>
          </cell>
          <cell r="E50">
            <v>1.8553906741207481E-7</v>
          </cell>
        </row>
        <row r="51">
          <cell r="A51">
            <v>18</v>
          </cell>
          <cell r="B51">
            <v>7.4946435428452471E-4</v>
          </cell>
          <cell r="C51">
            <v>5.4331148611126171E-3</v>
          </cell>
          <cell r="D51">
            <v>5.8875687377637053E-3</v>
          </cell>
          <cell r="E51">
            <v>1.1253514939093229E-7</v>
          </cell>
        </row>
        <row r="52">
          <cell r="A52">
            <v>18.5</v>
          </cell>
          <cell r="B52">
            <v>5.840712553977222E-4</v>
          </cell>
          <cell r="C52">
            <v>4.2519560788447722E-3</v>
          </cell>
          <cell r="D52">
            <v>5.0113559642558031E-3</v>
          </cell>
          <cell r="E52">
            <v>6.8256024445577374E-8</v>
          </cell>
        </row>
        <row r="53">
          <cell r="A53">
            <v>19</v>
          </cell>
          <cell r="B53">
            <v>4.5511059006091327E-4</v>
          </cell>
          <cell r="C53">
            <v>3.3240283353950782E-3</v>
          </cell>
          <cell r="D53">
            <v>4.2619761579187872E-3</v>
          </cell>
          <cell r="E53">
            <v>4.1399373760035009E-8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fig"/>
      <sheetName val="Wilcoxon Table"/>
      <sheetName val="Mann Table"/>
      <sheetName val="Runs Table"/>
      <sheetName val="KS Table"/>
      <sheetName val="KS2 Table"/>
      <sheetName val="Lil Table"/>
      <sheetName val="AD Table"/>
      <sheetName val="AD2 Table"/>
      <sheetName val="SW Table"/>
      <sheetName val="Stud. Q Table"/>
      <sheetName val="Stud. Q Table 2"/>
      <sheetName val="Sp Rho Table"/>
      <sheetName val="Ken Tau Table"/>
      <sheetName val="Durbin Table"/>
      <sheetName val="Dunnett Table"/>
      <sheetName val="Dunnett 1"/>
      <sheetName val="Prime"/>
      <sheetName val="MSSD"/>
      <sheetName val="Dict"/>
      <sheetName val="ADict"/>
      <sheetName val="XRealStats"/>
    </sheetNames>
    <definedNames>
      <definedName name="LOGISTIC_DIST"/>
      <definedName name="LOGISTIC_INV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6BC14-39CC-423F-A5AF-8FBC60B72837}">
  <dimension ref="A1:B6"/>
  <sheetViews>
    <sheetView tabSelected="1" workbookViewId="0">
      <selection sqref="A1:XFD1048576"/>
    </sheetView>
  </sheetViews>
  <sheetFormatPr defaultRowHeight="14.5" x14ac:dyDescent="0.35"/>
  <cols>
    <col min="2" max="2" width="9.26953125" bestFit="1" customWidth="1"/>
  </cols>
  <sheetData>
    <row r="1" spans="1:2" x14ac:dyDescent="0.35">
      <c r="A1" t="s">
        <v>2</v>
      </c>
    </row>
    <row r="2" spans="1:2" x14ac:dyDescent="0.35">
      <c r="A2" t="s">
        <v>5</v>
      </c>
    </row>
    <row r="4" spans="1:2" x14ac:dyDescent="0.35">
      <c r="A4" t="s">
        <v>3</v>
      </c>
      <c r="B4" s="3">
        <v>45185</v>
      </c>
    </row>
    <row r="6" spans="1:2" x14ac:dyDescent="0.35">
      <c r="A6" s="4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9DE91-3997-4C49-8F5C-E5A3402D9CE1}">
  <dimension ref="A1:P55"/>
  <sheetViews>
    <sheetView workbookViewId="0"/>
  </sheetViews>
  <sheetFormatPr defaultRowHeight="14.5" x14ac:dyDescent="0.35"/>
  <cols>
    <col min="2" max="2" width="9.1796875" customWidth="1"/>
  </cols>
  <sheetData>
    <row r="1" spans="1:16" x14ac:dyDescent="0.35">
      <c r="A1" s="1" t="s">
        <v>0</v>
      </c>
      <c r="B1">
        <v>2</v>
      </c>
      <c r="C1">
        <v>2</v>
      </c>
      <c r="D1">
        <v>3</v>
      </c>
      <c r="E1">
        <v>1</v>
      </c>
    </row>
    <row r="2" spans="1:16" x14ac:dyDescent="0.35">
      <c r="A2" s="1" t="s">
        <v>1</v>
      </c>
      <c r="B2">
        <v>5</v>
      </c>
      <c r="C2">
        <v>9</v>
      </c>
      <c r="D2">
        <v>6</v>
      </c>
      <c r="E2">
        <v>2</v>
      </c>
    </row>
    <row r="3" spans="1:16" x14ac:dyDescent="0.35">
      <c r="A3">
        <v>-6</v>
      </c>
      <c r="B3">
        <f>EXP(-($A3-B$2)/B$1)/(B$1*(EXP(-($A3-B$2)/B$1)+1)^2)</f>
        <v>2.0267858474348837E-3</v>
      </c>
      <c r="C3">
        <f>EXP(-($A3-C$2)/C$1)/(C$1*(EXP(-($A3-C$2)/C$1)+1)^2)</f>
        <v>2.7623653635108021E-4</v>
      </c>
      <c r="D3">
        <f>EXP(-($A3-D$2)/D$1)/(D$1*(EXP(-($A3-D$2)/D$1)+1)^2)</f>
        <v>5.8875687377637062E-3</v>
      </c>
      <c r="E3">
        <f>EXP(-($A3-E$2)/E$1)/(E$1*(EXP(-($A3-E$2)/E$1)+1)^2)</f>
        <v>3.3523767075647424E-4</v>
      </c>
    </row>
    <row r="4" spans="1:16" x14ac:dyDescent="0.35">
      <c r="A4">
        <f>A3+0.5</f>
        <v>-5.5</v>
      </c>
      <c r="B4">
        <f t="shared" ref="B4:E55" si="0">EXP(-($A4-B$2)/B$1)/(B$1*(EXP(-($A4-B$2)/B$1)+1)^2)</f>
        <v>2.5964379906509242E-3</v>
      </c>
      <c r="C4">
        <f t="shared" si="0"/>
        <v>3.5458338351261425E-4</v>
      </c>
      <c r="D4">
        <f t="shared" si="0"/>
        <v>6.9101852451332471E-3</v>
      </c>
      <c r="E4">
        <f t="shared" si="0"/>
        <v>5.5247307270216042E-4</v>
      </c>
    </row>
    <row r="5" spans="1:16" x14ac:dyDescent="0.35">
      <c r="A5">
        <f t="shared" ref="A5:A33" si="1">A4+0.5</f>
        <v>-5</v>
      </c>
      <c r="B5">
        <f t="shared" si="0"/>
        <v>3.3240283353950773E-3</v>
      </c>
      <c r="C5">
        <f t="shared" si="0"/>
        <v>4.5511059006091327E-4</v>
      </c>
      <c r="D5">
        <f t="shared" si="0"/>
        <v>8.1010665344755563E-3</v>
      </c>
      <c r="E5">
        <f t="shared" si="0"/>
        <v>9.1022118012182654E-4</v>
      </c>
    </row>
    <row r="6" spans="1:16" x14ac:dyDescent="0.35">
      <c r="A6">
        <f t="shared" si="1"/>
        <v>-4.5</v>
      </c>
      <c r="B6">
        <f t="shared" si="0"/>
        <v>4.2519560788447713E-3</v>
      </c>
      <c r="C6">
        <f t="shared" si="0"/>
        <v>5.8407125539772231E-4</v>
      </c>
      <c r="D6">
        <f t="shared" si="0"/>
        <v>9.4843412932451888E-3</v>
      </c>
      <c r="E6">
        <f t="shared" si="0"/>
        <v>1.4989287085690496E-3</v>
      </c>
    </row>
    <row r="7" spans="1:16" x14ac:dyDescent="0.35">
      <c r="A7">
        <f t="shared" si="1"/>
        <v>-4</v>
      </c>
      <c r="B7">
        <f t="shared" si="0"/>
        <v>5.433114861112618E-3</v>
      </c>
      <c r="C7">
        <f t="shared" si="0"/>
        <v>7.4946435428452482E-4</v>
      </c>
      <c r="D7">
        <f t="shared" si="0"/>
        <v>1.1086241387242532E-2</v>
      </c>
      <c r="E7">
        <f t="shared" si="0"/>
        <v>2.466509291360048E-3</v>
      </c>
    </row>
    <row r="8" spans="1:16" x14ac:dyDescent="0.35">
      <c r="A8">
        <f t="shared" si="1"/>
        <v>-3.5</v>
      </c>
      <c r="B8">
        <f t="shared" si="0"/>
        <v>6.9329207188169838E-3</v>
      </c>
      <c r="C8">
        <f t="shared" si="0"/>
        <v>9.6151117843230394E-4</v>
      </c>
      <c r="D8">
        <f t="shared" si="0"/>
        <v>1.2934735471777918E-2</v>
      </c>
      <c r="E8">
        <f t="shared" si="0"/>
        <v>4.0535716948697674E-3</v>
      </c>
    </row>
    <row r="9" spans="1:16" x14ac:dyDescent="0.35">
      <c r="A9">
        <f t="shared" si="1"/>
        <v>-3</v>
      </c>
      <c r="B9">
        <f t="shared" si="0"/>
        <v>8.8313531066455588E-3</v>
      </c>
      <c r="C9">
        <f t="shared" si="0"/>
        <v>1.233254645680024E-3</v>
      </c>
      <c r="D9">
        <f t="shared" si="0"/>
        <v>1.5058886576970711E-2</v>
      </c>
      <c r="E9">
        <f t="shared" si="0"/>
        <v>6.6480566707901546E-3</v>
      </c>
    </row>
    <row r="10" spans="1:16" x14ac:dyDescent="0.35">
      <c r="A10">
        <f t="shared" si="1"/>
        <v>-2.5</v>
      </c>
      <c r="B10">
        <f t="shared" si="0"/>
        <v>1.1224705191021731E-2</v>
      </c>
      <c r="C10">
        <f t="shared" si="0"/>
        <v>1.5813084630330947E-3</v>
      </c>
      <c r="D10">
        <f t="shared" si="0"/>
        <v>1.7487846617851237E-2</v>
      </c>
      <c r="E10">
        <f t="shared" si="0"/>
        <v>1.0866229722225236E-2</v>
      </c>
    </row>
    <row r="11" spans="1:16" x14ac:dyDescent="0.35">
      <c r="A11">
        <f t="shared" si="1"/>
        <v>-2</v>
      </c>
      <c r="B11">
        <f t="shared" si="0"/>
        <v>1.4226511939867782E-2</v>
      </c>
      <c r="C11">
        <f t="shared" si="0"/>
        <v>2.0267858474348837E-3</v>
      </c>
      <c r="D11">
        <f t="shared" si="0"/>
        <v>2.0249392063798371E-2</v>
      </c>
      <c r="E11">
        <f t="shared" si="0"/>
        <v>1.7662706213291118E-2</v>
      </c>
    </row>
    <row r="12" spans="1:16" x14ac:dyDescent="0.35">
      <c r="A12">
        <f t="shared" si="1"/>
        <v>-1.5</v>
      </c>
      <c r="B12">
        <f t="shared" si="0"/>
        <v>1.7966795412664063E-2</v>
      </c>
      <c r="C12">
        <f t="shared" si="0"/>
        <v>2.5964379906509242E-3</v>
      </c>
      <c r="D12">
        <f t="shared" si="0"/>
        <v>2.3367905515036057E-2</v>
      </c>
      <c r="E12">
        <f t="shared" si="0"/>
        <v>2.8453023879735563E-2</v>
      </c>
      <c r="P12" s="2"/>
    </row>
    <row r="13" spans="1:16" x14ac:dyDescent="0.35">
      <c r="A13">
        <f t="shared" si="1"/>
        <v>-1</v>
      </c>
      <c r="B13">
        <f t="shared" si="0"/>
        <v>2.2588329865456065E-2</v>
      </c>
      <c r="C13">
        <f t="shared" si="0"/>
        <v>3.3240283353950773E-3</v>
      </c>
      <c r="D13">
        <f t="shared" si="0"/>
        <v>2.6861724758915427E-2</v>
      </c>
      <c r="E13">
        <f t="shared" si="0"/>
        <v>4.517665973091213E-2</v>
      </c>
    </row>
    <row r="14" spans="1:16" x14ac:dyDescent="0.35">
      <c r="A14">
        <f t="shared" si="1"/>
        <v>-0.5</v>
      </c>
      <c r="B14">
        <f t="shared" si="0"/>
        <v>2.8238122322437029E-2</v>
      </c>
      <c r="C14">
        <f t="shared" si="0"/>
        <v>4.2519560788447713E-3</v>
      </c>
      <c r="D14">
        <f t="shared" si="0"/>
        <v>3.0739823046353847E-2</v>
      </c>
      <c r="E14">
        <f t="shared" si="0"/>
        <v>7.0103716545108163E-2</v>
      </c>
    </row>
    <row r="15" spans="1:16" x14ac:dyDescent="0.35">
      <c r="A15">
        <f t="shared" si="1"/>
        <v>0</v>
      </c>
      <c r="B15">
        <f t="shared" si="0"/>
        <v>3.5051858272554082E-2</v>
      </c>
      <c r="C15">
        <f t="shared" si="0"/>
        <v>5.433114861112618E-3</v>
      </c>
      <c r="D15">
        <f t="shared" si="0"/>
        <v>3.4997861801168838E-2</v>
      </c>
      <c r="E15">
        <f t="shared" si="0"/>
        <v>0.10499358540350652</v>
      </c>
    </row>
    <row r="16" spans="1:16" x14ac:dyDescent="0.35">
      <c r="A16">
        <f t="shared" si="1"/>
        <v>0.5</v>
      </c>
      <c r="B16">
        <f t="shared" si="0"/>
        <v>4.3128972221281488E-2</v>
      </c>
      <c r="C16">
        <f t="shared" si="0"/>
        <v>6.9329207188169838E-3</v>
      </c>
      <c r="D16">
        <f t="shared" si="0"/>
        <v>3.9613778190032235E-2</v>
      </c>
      <c r="E16">
        <f t="shared" si="0"/>
        <v>0.14914645207033286</v>
      </c>
    </row>
    <row r="17" spans="1:9" x14ac:dyDescent="0.35">
      <c r="A17">
        <f t="shared" si="1"/>
        <v>1</v>
      </c>
      <c r="B17">
        <f t="shared" si="0"/>
        <v>5.249679270175326E-2</v>
      </c>
      <c r="C17">
        <f t="shared" si="0"/>
        <v>8.8313531066455588E-3</v>
      </c>
      <c r="D17">
        <f t="shared" si="0"/>
        <v>4.4543237465083978E-2</v>
      </c>
      <c r="E17">
        <f t="shared" si="0"/>
        <v>0.19661193324148185</v>
      </c>
    </row>
    <row r="18" spans="1:9" x14ac:dyDescent="0.35">
      <c r="A18">
        <f t="shared" si="1"/>
        <v>1.5</v>
      </c>
      <c r="B18">
        <f t="shared" si="0"/>
        <v>6.3064612593327588E-2</v>
      </c>
      <c r="C18">
        <f t="shared" si="0"/>
        <v>1.1224705191021731E-2</v>
      </c>
      <c r="D18">
        <f t="shared" si="0"/>
        <v>4.9715484023444292E-2</v>
      </c>
      <c r="E18">
        <f t="shared" si="0"/>
        <v>0.23500371220159449</v>
      </c>
    </row>
    <row r="19" spans="1:9" x14ac:dyDescent="0.35">
      <c r="A19">
        <f t="shared" si="1"/>
        <v>2</v>
      </c>
      <c r="B19">
        <f t="shared" si="0"/>
        <v>7.4573226035166432E-2</v>
      </c>
      <c r="C19">
        <f t="shared" si="0"/>
        <v>1.4226511939867782E-2</v>
      </c>
      <c r="D19">
        <f t="shared" si="0"/>
        <v>5.5030336550967895E-2</v>
      </c>
      <c r="E19">
        <f t="shared" si="0"/>
        <v>0.25</v>
      </c>
    </row>
    <row r="20" spans="1:9" x14ac:dyDescent="0.35">
      <c r="A20">
        <f t="shared" si="1"/>
        <v>2.5</v>
      </c>
      <c r="B20">
        <f t="shared" si="0"/>
        <v>8.6552393496248506E-2</v>
      </c>
      <c r="C20">
        <f t="shared" si="0"/>
        <v>1.7966795412664063E-2</v>
      </c>
      <c r="D20">
        <f t="shared" si="0"/>
        <v>6.0357237706309637E-2</v>
      </c>
      <c r="E20">
        <f t="shared" si="0"/>
        <v>0.23500371220159449</v>
      </c>
    </row>
    <row r="21" spans="1:9" x14ac:dyDescent="0.35">
      <c r="A21">
        <f t="shared" si="1"/>
        <v>3</v>
      </c>
      <c r="B21">
        <f t="shared" si="0"/>
        <v>9.8305966620740926E-2</v>
      </c>
      <c r="C21">
        <f t="shared" si="0"/>
        <v>2.2588329865456065E-2</v>
      </c>
      <c r="D21">
        <f t="shared" si="0"/>
        <v>6.553731108049396E-2</v>
      </c>
      <c r="E21">
        <f t="shared" si="0"/>
        <v>0.19661193324148188</v>
      </c>
    </row>
    <row r="22" spans="1:9" x14ac:dyDescent="0.35">
      <c r="A22">
        <f t="shared" si="1"/>
        <v>3.5</v>
      </c>
      <c r="B22">
        <f t="shared" si="0"/>
        <v>0.108947496880907</v>
      </c>
      <c r="C22">
        <f t="shared" si="0"/>
        <v>2.8238122322437029E-2</v>
      </c>
      <c r="D22">
        <f t="shared" si="0"/>
        <v>7.0389212867680323E-2</v>
      </c>
      <c r="E22">
        <f t="shared" si="0"/>
        <v>0.14914645207033284</v>
      </c>
      <c r="G22" t="e">
        <f ca="1">[2]!LOGISTIC_DIST(A22,B2,B1,FALSE)</f>
        <v>#NAME?</v>
      </c>
      <c r="H22" t="e">
        <f ca="1">[2]!LOGISTIC_DIST(A22,B2,B1,TRUE)</f>
        <v>#NAME?</v>
      </c>
      <c r="I22" t="e">
        <f ca="1">[2]!LOGISTIC_INV(H22,B2,B1)</f>
        <v>#NAME?</v>
      </c>
    </row>
    <row r="23" spans="1:9" x14ac:dyDescent="0.35">
      <c r="A23">
        <f t="shared" si="1"/>
        <v>4</v>
      </c>
      <c r="B23">
        <f t="shared" si="0"/>
        <v>0.11750185610079725</v>
      </c>
      <c r="C23">
        <f t="shared" si="0"/>
        <v>3.5051858272554082E-2</v>
      </c>
      <c r="D23">
        <f t="shared" si="0"/>
        <v>7.4719129967076206E-2</v>
      </c>
      <c r="E23">
        <f t="shared" si="0"/>
        <v>0.10499358540350651</v>
      </c>
    </row>
    <row r="24" spans="1:9" x14ac:dyDescent="0.35">
      <c r="A24">
        <f t="shared" si="1"/>
        <v>4.5</v>
      </c>
      <c r="B24">
        <f t="shared" si="0"/>
        <v>0.12306704136879917</v>
      </c>
      <c r="C24">
        <f t="shared" si="0"/>
        <v>4.3128972221281488E-2</v>
      </c>
      <c r="D24">
        <f t="shared" si="0"/>
        <v>7.8334570733864836E-2</v>
      </c>
      <c r="E24">
        <f t="shared" si="0"/>
        <v>7.0103716545108177E-2</v>
      </c>
    </row>
    <row r="25" spans="1:9" x14ac:dyDescent="0.35">
      <c r="A25">
        <f t="shared" si="1"/>
        <v>5</v>
      </c>
      <c r="B25">
        <f t="shared" si="0"/>
        <v>0.125</v>
      </c>
      <c r="C25">
        <f t="shared" si="0"/>
        <v>5.249679270175326E-2</v>
      </c>
      <c r="D25">
        <f t="shared" si="0"/>
        <v>8.1060720334923564E-2</v>
      </c>
      <c r="E25">
        <f t="shared" si="0"/>
        <v>4.5176659730912144E-2</v>
      </c>
    </row>
    <row r="26" spans="1:9" x14ac:dyDescent="0.35">
      <c r="A26">
        <f t="shared" si="1"/>
        <v>5.5</v>
      </c>
      <c r="B26">
        <f t="shared" si="0"/>
        <v>0.12306704136879916</v>
      </c>
      <c r="C26">
        <f t="shared" si="0"/>
        <v>6.3064612593327588E-2</v>
      </c>
      <c r="D26">
        <f t="shared" si="0"/>
        <v>8.2757298308373917E-2</v>
      </c>
      <c r="E26">
        <f t="shared" si="0"/>
        <v>2.8453023879735556E-2</v>
      </c>
    </row>
    <row r="27" spans="1:9" x14ac:dyDescent="0.35">
      <c r="A27">
        <f t="shared" si="1"/>
        <v>6</v>
      </c>
      <c r="B27">
        <f t="shared" si="0"/>
        <v>0.11750185610079725</v>
      </c>
      <c r="C27">
        <f t="shared" si="0"/>
        <v>7.4573226035166432E-2</v>
      </c>
      <c r="D27">
        <f t="shared" si="0"/>
        <v>8.3333333333333329E-2</v>
      </c>
      <c r="E27">
        <f t="shared" si="0"/>
        <v>1.7662706213291114E-2</v>
      </c>
    </row>
    <row r="28" spans="1:9" x14ac:dyDescent="0.35">
      <c r="A28">
        <f t="shared" si="1"/>
        <v>6.5</v>
      </c>
      <c r="B28">
        <f t="shared" si="0"/>
        <v>0.10894749688090699</v>
      </c>
      <c r="C28">
        <f t="shared" si="0"/>
        <v>8.6552393496248506E-2</v>
      </c>
      <c r="D28">
        <f t="shared" si="0"/>
        <v>8.2757298308373931E-2</v>
      </c>
      <c r="E28">
        <f t="shared" si="0"/>
        <v>1.0866229722225234E-2</v>
      </c>
    </row>
    <row r="29" spans="1:9" x14ac:dyDescent="0.35">
      <c r="A29">
        <f t="shared" si="1"/>
        <v>7</v>
      </c>
      <c r="B29">
        <f t="shared" si="0"/>
        <v>9.8305966620740939E-2</v>
      </c>
      <c r="C29">
        <f t="shared" si="0"/>
        <v>9.8305966620740926E-2</v>
      </c>
      <c r="D29">
        <f t="shared" si="0"/>
        <v>8.1060720334923592E-2</v>
      </c>
      <c r="E29">
        <f t="shared" si="0"/>
        <v>6.6480566707901563E-3</v>
      </c>
    </row>
    <row r="30" spans="1:9" x14ac:dyDescent="0.35">
      <c r="A30">
        <f t="shared" si="1"/>
        <v>7.5</v>
      </c>
      <c r="B30">
        <f t="shared" si="0"/>
        <v>8.6552393496248506E-2</v>
      </c>
      <c r="C30">
        <f t="shared" si="0"/>
        <v>0.108947496880907</v>
      </c>
      <c r="D30">
        <f t="shared" si="0"/>
        <v>7.8334570733864836E-2</v>
      </c>
      <c r="E30">
        <f t="shared" si="0"/>
        <v>4.0535716948697674E-3</v>
      </c>
    </row>
    <row r="31" spans="1:9" x14ac:dyDescent="0.35">
      <c r="A31">
        <f t="shared" si="1"/>
        <v>8</v>
      </c>
      <c r="B31">
        <f t="shared" si="0"/>
        <v>7.4573226035166418E-2</v>
      </c>
      <c r="C31">
        <f t="shared" si="0"/>
        <v>0.11750185610079725</v>
      </c>
      <c r="D31">
        <f t="shared" si="0"/>
        <v>7.4719129967076192E-2</v>
      </c>
      <c r="E31">
        <f t="shared" si="0"/>
        <v>2.4665092913600485E-3</v>
      </c>
    </row>
    <row r="32" spans="1:9" x14ac:dyDescent="0.35">
      <c r="A32">
        <f t="shared" si="1"/>
        <v>8.5</v>
      </c>
      <c r="B32">
        <f t="shared" si="0"/>
        <v>6.3064612593327615E-2</v>
      </c>
      <c r="C32">
        <f t="shared" si="0"/>
        <v>0.12306704136879917</v>
      </c>
      <c r="D32">
        <f t="shared" si="0"/>
        <v>7.0389212867680337E-2</v>
      </c>
      <c r="E32">
        <f t="shared" si="0"/>
        <v>1.4989287085690494E-3</v>
      </c>
    </row>
    <row r="33" spans="1:5" x14ac:dyDescent="0.35">
      <c r="A33">
        <f t="shared" si="1"/>
        <v>9</v>
      </c>
      <c r="B33">
        <f t="shared" si="0"/>
        <v>5.2496792701753253E-2</v>
      </c>
      <c r="C33">
        <f t="shared" si="0"/>
        <v>0.125</v>
      </c>
      <c r="D33">
        <f t="shared" si="0"/>
        <v>6.553731108049396E-2</v>
      </c>
      <c r="E33">
        <f t="shared" si="0"/>
        <v>9.1022118012182654E-4</v>
      </c>
    </row>
    <row r="34" spans="1:5" x14ac:dyDescent="0.35">
      <c r="A34">
        <f>A33+0.5</f>
        <v>9.5</v>
      </c>
      <c r="B34">
        <f t="shared" si="0"/>
        <v>4.3128972221281495E-2</v>
      </c>
      <c r="C34">
        <f t="shared" si="0"/>
        <v>0.12306704136879916</v>
      </c>
      <c r="D34">
        <f t="shared" si="0"/>
        <v>6.0357237706309644E-2</v>
      </c>
      <c r="E34">
        <f t="shared" si="0"/>
        <v>5.5247307270216042E-4</v>
      </c>
    </row>
    <row r="35" spans="1:5" x14ac:dyDescent="0.35">
      <c r="A35">
        <f t="shared" ref="A35:A55" si="2">A34+0.5</f>
        <v>10</v>
      </c>
      <c r="B35">
        <f t="shared" si="0"/>
        <v>3.5051858272554089E-2</v>
      </c>
      <c r="C35">
        <f t="shared" si="0"/>
        <v>0.11750185610079725</v>
      </c>
      <c r="D35">
        <f t="shared" si="0"/>
        <v>5.5030336550967902E-2</v>
      </c>
      <c r="E35">
        <f t="shared" si="0"/>
        <v>3.3523767075647429E-4</v>
      </c>
    </row>
    <row r="36" spans="1:5" x14ac:dyDescent="0.35">
      <c r="A36">
        <f t="shared" si="2"/>
        <v>10.5</v>
      </c>
      <c r="B36">
        <f t="shared" si="0"/>
        <v>2.8238122322437026E-2</v>
      </c>
      <c r="C36">
        <f t="shared" si="0"/>
        <v>0.10894749688090699</v>
      </c>
      <c r="D36">
        <f t="shared" si="0"/>
        <v>4.9715484023444279E-2</v>
      </c>
      <c r="E36">
        <f t="shared" si="0"/>
        <v>2.0338559551980582E-4</v>
      </c>
    </row>
    <row r="37" spans="1:5" x14ac:dyDescent="0.35">
      <c r="A37">
        <f t="shared" si="2"/>
        <v>11</v>
      </c>
      <c r="B37">
        <f t="shared" si="0"/>
        <v>2.2588329865456072E-2</v>
      </c>
      <c r="C37">
        <f t="shared" si="0"/>
        <v>9.8305966620740939E-2</v>
      </c>
      <c r="D37">
        <f t="shared" si="0"/>
        <v>4.4543237465083978E-2</v>
      </c>
      <c r="E37">
        <f t="shared" si="0"/>
        <v>1.2337934976484891E-4</v>
      </c>
    </row>
    <row r="38" spans="1:5" x14ac:dyDescent="0.35">
      <c r="A38">
        <f t="shared" si="2"/>
        <v>11.5</v>
      </c>
      <c r="B38">
        <f t="shared" si="0"/>
        <v>1.7966795412664067E-2</v>
      </c>
      <c r="C38">
        <f t="shared" si="0"/>
        <v>8.6552393496248506E-2</v>
      </c>
      <c r="D38">
        <f t="shared" si="0"/>
        <v>3.9613778190032235E-2</v>
      </c>
      <c r="E38">
        <f t="shared" si="0"/>
        <v>7.4840625552838677E-5</v>
      </c>
    </row>
    <row r="39" spans="1:5" x14ac:dyDescent="0.35">
      <c r="A39">
        <f t="shared" si="2"/>
        <v>12</v>
      </c>
      <c r="B39">
        <f t="shared" si="0"/>
        <v>1.4226511939867778E-2</v>
      </c>
      <c r="C39">
        <f t="shared" si="0"/>
        <v>7.4573226035166418E-2</v>
      </c>
      <c r="D39">
        <f t="shared" si="0"/>
        <v>3.4997861801168831E-2</v>
      </c>
      <c r="E39">
        <f t="shared" si="0"/>
        <v>4.5395807735951667E-5</v>
      </c>
    </row>
    <row r="40" spans="1:5" x14ac:dyDescent="0.35">
      <c r="A40">
        <f t="shared" si="2"/>
        <v>12.5</v>
      </c>
      <c r="B40">
        <f t="shared" si="0"/>
        <v>1.1224705191021731E-2</v>
      </c>
      <c r="C40">
        <f t="shared" si="0"/>
        <v>6.3064612593327615E-2</v>
      </c>
      <c r="D40">
        <f t="shared" si="0"/>
        <v>3.0739823046353844E-2</v>
      </c>
      <c r="E40">
        <f t="shared" si="0"/>
        <v>2.7534932900298306E-5</v>
      </c>
    </row>
    <row r="41" spans="1:5" x14ac:dyDescent="0.35">
      <c r="A41">
        <f t="shared" si="2"/>
        <v>13</v>
      </c>
      <c r="B41">
        <f t="shared" si="0"/>
        <v>8.8313531066455571E-3</v>
      </c>
      <c r="C41">
        <f t="shared" si="0"/>
        <v>5.2496792701753253E-2</v>
      </c>
      <c r="D41">
        <f t="shared" si="0"/>
        <v>2.6861724758915431E-2</v>
      </c>
      <c r="E41">
        <f t="shared" si="0"/>
        <v>1.6701142910603434E-5</v>
      </c>
    </row>
    <row r="42" spans="1:5" x14ac:dyDescent="0.35">
      <c r="A42">
        <f t="shared" si="2"/>
        <v>13.5</v>
      </c>
      <c r="B42">
        <f t="shared" si="0"/>
        <v>6.9329207188169838E-3</v>
      </c>
      <c r="C42">
        <f t="shared" si="0"/>
        <v>4.3128972221281495E-2</v>
      </c>
      <c r="D42">
        <f t="shared" si="0"/>
        <v>2.336790551503606E-2</v>
      </c>
      <c r="E42">
        <f t="shared" si="0"/>
        <v>1.0129888364156648E-5</v>
      </c>
    </row>
    <row r="43" spans="1:5" x14ac:dyDescent="0.35">
      <c r="A43">
        <f t="shared" si="2"/>
        <v>14</v>
      </c>
      <c r="B43">
        <f t="shared" si="0"/>
        <v>5.4331148611126171E-3</v>
      </c>
      <c r="C43">
        <f t="shared" si="0"/>
        <v>3.5051858272554089E-2</v>
      </c>
      <c r="D43">
        <f t="shared" si="0"/>
        <v>2.0249392063798367E-2</v>
      </c>
      <c r="E43">
        <f t="shared" si="0"/>
        <v>6.1441368513331755E-6</v>
      </c>
    </row>
    <row r="44" spans="1:5" x14ac:dyDescent="0.35">
      <c r="A44">
        <f t="shared" si="2"/>
        <v>14.5</v>
      </c>
      <c r="B44">
        <f t="shared" si="0"/>
        <v>4.2519560788447722E-3</v>
      </c>
      <c r="C44">
        <f t="shared" si="0"/>
        <v>2.8238122322437026E-2</v>
      </c>
      <c r="D44">
        <f t="shared" si="0"/>
        <v>1.7487846617851237E-2</v>
      </c>
      <c r="E44">
        <f t="shared" si="0"/>
        <v>3.7266253963462068E-6</v>
      </c>
    </row>
    <row r="45" spans="1:5" x14ac:dyDescent="0.35">
      <c r="A45">
        <f t="shared" si="2"/>
        <v>15</v>
      </c>
      <c r="B45">
        <f t="shared" si="0"/>
        <v>3.3240283353950782E-3</v>
      </c>
      <c r="C45">
        <f t="shared" si="0"/>
        <v>2.2588329865456072E-2</v>
      </c>
      <c r="D45">
        <f t="shared" si="0"/>
        <v>1.5058886576970715E-2</v>
      </c>
      <c r="E45">
        <f t="shared" si="0"/>
        <v>2.2603191888376427E-6</v>
      </c>
    </row>
    <row r="46" spans="1:5" x14ac:dyDescent="0.35">
      <c r="A46">
        <f t="shared" si="2"/>
        <v>15.5</v>
      </c>
      <c r="B46">
        <f t="shared" si="0"/>
        <v>2.5964379906509242E-3</v>
      </c>
      <c r="C46">
        <f t="shared" si="0"/>
        <v>1.7966795412664067E-2</v>
      </c>
      <c r="D46">
        <f t="shared" si="0"/>
        <v>1.2934735471777915E-2</v>
      </c>
      <c r="E46">
        <f t="shared" si="0"/>
        <v>1.3709553273341813E-6</v>
      </c>
    </row>
    <row r="47" spans="1:5" x14ac:dyDescent="0.35">
      <c r="A47">
        <f t="shared" si="2"/>
        <v>16</v>
      </c>
      <c r="B47">
        <f t="shared" si="0"/>
        <v>2.0267858474348837E-3</v>
      </c>
      <c r="C47">
        <f t="shared" si="0"/>
        <v>1.4226511939867778E-2</v>
      </c>
      <c r="D47">
        <f t="shared" si="0"/>
        <v>1.1086241387242535E-2</v>
      </c>
      <c r="E47">
        <f t="shared" si="0"/>
        <v>8.3152733622527112E-7</v>
      </c>
    </row>
    <row r="48" spans="1:5" x14ac:dyDescent="0.35">
      <c r="A48">
        <f t="shared" si="2"/>
        <v>16.5</v>
      </c>
      <c r="B48">
        <f t="shared" si="0"/>
        <v>1.5813084630330947E-3</v>
      </c>
      <c r="C48">
        <f t="shared" si="0"/>
        <v>1.1224705191021731E-2</v>
      </c>
      <c r="D48">
        <f t="shared" si="0"/>
        <v>9.4843412932451854E-3</v>
      </c>
      <c r="E48">
        <f t="shared" si="0"/>
        <v>5.0434715383514339E-7</v>
      </c>
    </row>
    <row r="49" spans="1:5" x14ac:dyDescent="0.35">
      <c r="A49">
        <f t="shared" si="2"/>
        <v>17</v>
      </c>
      <c r="B49">
        <f t="shared" si="0"/>
        <v>1.2332546456800242E-3</v>
      </c>
      <c r="C49">
        <f t="shared" si="0"/>
        <v>8.8313531066455571E-3</v>
      </c>
      <c r="D49">
        <f t="shared" si="0"/>
        <v>8.1010665344755563E-3</v>
      </c>
      <c r="E49">
        <f t="shared" si="0"/>
        <v>3.0590213334945224E-7</v>
      </c>
    </row>
    <row r="50" spans="1:5" x14ac:dyDescent="0.35">
      <c r="A50">
        <f t="shared" si="2"/>
        <v>17.5</v>
      </c>
      <c r="B50">
        <f t="shared" si="0"/>
        <v>9.6151117843230394E-4</v>
      </c>
      <c r="C50">
        <f t="shared" si="0"/>
        <v>6.9329207188169838E-3</v>
      </c>
      <c r="D50">
        <f t="shared" si="0"/>
        <v>6.9101852451332489E-3</v>
      </c>
      <c r="E50">
        <f t="shared" si="0"/>
        <v>1.8553906741207481E-7</v>
      </c>
    </row>
    <row r="51" spans="1:5" x14ac:dyDescent="0.35">
      <c r="A51">
        <f t="shared" si="2"/>
        <v>18</v>
      </c>
      <c r="B51">
        <f t="shared" si="0"/>
        <v>7.4946435428452471E-4</v>
      </c>
      <c r="C51">
        <f t="shared" si="0"/>
        <v>5.4331148611126171E-3</v>
      </c>
      <c r="D51">
        <f t="shared" si="0"/>
        <v>5.8875687377637053E-3</v>
      </c>
      <c r="E51">
        <f t="shared" si="0"/>
        <v>1.1253514939093229E-7</v>
      </c>
    </row>
    <row r="52" spans="1:5" x14ac:dyDescent="0.35">
      <c r="A52">
        <f t="shared" si="2"/>
        <v>18.5</v>
      </c>
      <c r="B52">
        <f t="shared" si="0"/>
        <v>5.840712553977222E-4</v>
      </c>
      <c r="C52">
        <f t="shared" si="0"/>
        <v>4.2519560788447722E-3</v>
      </c>
      <c r="D52">
        <f t="shared" si="0"/>
        <v>5.0113559642558031E-3</v>
      </c>
      <c r="E52">
        <f t="shared" si="0"/>
        <v>6.8256024445577374E-8</v>
      </c>
    </row>
    <row r="53" spans="1:5" x14ac:dyDescent="0.35">
      <c r="A53">
        <f t="shared" si="2"/>
        <v>19</v>
      </c>
      <c r="B53">
        <f t="shared" si="0"/>
        <v>4.5511059006091327E-4</v>
      </c>
      <c r="C53">
        <f t="shared" si="0"/>
        <v>3.3240283353950782E-3</v>
      </c>
      <c r="D53">
        <f t="shared" si="0"/>
        <v>4.2619761579187872E-3</v>
      </c>
      <c r="E53">
        <f t="shared" si="0"/>
        <v>4.1399373760035009E-8</v>
      </c>
    </row>
    <row r="54" spans="1:5" x14ac:dyDescent="0.35">
      <c r="A54">
        <f t="shared" si="2"/>
        <v>19.5</v>
      </c>
      <c r="B54">
        <f t="shared" si="0"/>
        <v>3.5458338351261436E-4</v>
      </c>
      <c r="C54">
        <f t="shared" si="0"/>
        <v>2.5964379906509242E-3</v>
      </c>
      <c r="D54">
        <f t="shared" si="0"/>
        <v>3.6220765740750784E-3</v>
      </c>
      <c r="E54">
        <f t="shared" si="0"/>
        <v>2.5109990296416508E-8</v>
      </c>
    </row>
    <row r="55" spans="1:5" x14ac:dyDescent="0.35">
      <c r="A55">
        <f t="shared" si="2"/>
        <v>20</v>
      </c>
      <c r="B55">
        <f t="shared" si="0"/>
        <v>2.7623653635108021E-4</v>
      </c>
      <c r="C55">
        <f t="shared" si="0"/>
        <v>2.0267858474348837E-3</v>
      </c>
      <c r="D55">
        <f t="shared" si="0"/>
        <v>3.07639074884925E-3</v>
      </c>
      <c r="E55">
        <f t="shared" si="0"/>
        <v>1.5229979280808076E-8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Logistic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2023-09-16T12:08:32Z</dcterms:created>
  <dcterms:modified xsi:type="dcterms:W3CDTF">2023-09-16T12:16:17Z</dcterms:modified>
</cp:coreProperties>
</file>