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0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er\Documents\A Real Statistics 2020\Examples Detailed\"/>
    </mc:Choice>
  </mc:AlternateContent>
  <xr:revisionPtr revIDLastSave="0" documentId="8_{33D3C63A-51FE-4265-947D-A127C71C684D}" xr6:coauthVersionLast="47" xr6:coauthVersionMax="47" xr10:uidLastSave="{00000000-0000-0000-0000-000000000000}"/>
  <bookViews>
    <workbookView xWindow="-110" yWindow="-110" windowWidth="19420" windowHeight="10300" xr2:uid="{99E9DFEE-7EA1-47E1-B048-C199E0E9176C}"/>
  </bookViews>
  <sheets>
    <sheet name="Sheet4" sheetId="4" r:id="rId1"/>
    <sheet name="Matrix 1" sheetId="1" r:id="rId2"/>
    <sheet name="Matrix 2" sheetId="2" r:id="rId3"/>
    <sheet name="Matrix 3" sheetId="3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75" i="3" l="1" a="1"/>
  <c r="H178" i="3" s="1"/>
  <c r="E163" i="3" a="1"/>
  <c r="G165" i="3" s="1"/>
  <c r="E157" i="3" a="1"/>
  <c r="G157" i="3" s="1"/>
  <c r="E151" i="3" a="1"/>
  <c r="F152" i="3" s="1"/>
  <c r="E139" i="3" a="1"/>
  <c r="F141" i="3" s="1"/>
  <c r="E133" i="3" a="1"/>
  <c r="F133" i="3" s="1"/>
  <c r="E115" i="3" a="1"/>
  <c r="G115" i="3" s="1"/>
  <c r="E103" i="3" a="1"/>
  <c r="F104" i="3" s="1"/>
  <c r="E97" i="3" a="1"/>
  <c r="F99" i="3" s="1"/>
  <c r="E91" i="3" a="1"/>
  <c r="F91" i="3" s="1"/>
  <c r="E79" i="3" a="1"/>
  <c r="E80" i="3" s="1"/>
  <c r="E73" i="3" a="1"/>
  <c r="F74" i="3" s="1"/>
  <c r="E61" i="3" a="1"/>
  <c r="F63" i="3" s="1"/>
  <c r="E55" i="3" a="1"/>
  <c r="F55" i="3" s="1"/>
  <c r="E45" i="3" a="1"/>
  <c r="E50" i="3" s="1"/>
  <c r="E39" i="3" a="1"/>
  <c r="F39" i="3" s="1"/>
  <c r="E35" i="3" a="1"/>
  <c r="G35" i="3" s="1"/>
  <c r="E29" i="3" a="1"/>
  <c r="F31" i="3" s="1"/>
  <c r="E23" i="3" a="1"/>
  <c r="F23" i="3" s="1"/>
  <c r="E17" i="3" a="1"/>
  <c r="G17" i="3" s="1"/>
  <c r="K17" i="2" a="1"/>
  <c r="N19" i="2" s="1"/>
  <c r="F13" i="2" a="1"/>
  <c r="G19" i="2" s="1"/>
  <c r="K10" i="2" a="1"/>
  <c r="L12" i="2" s="1"/>
  <c r="P3" i="2" a="1"/>
  <c r="R5" i="2" s="1"/>
  <c r="K3" i="2" a="1"/>
  <c r="N5" i="2" s="1"/>
  <c r="F3" i="2" a="1"/>
  <c r="G9" i="2" s="1"/>
  <c r="U17" i="1" a="1"/>
  <c r="V19" i="1" s="1"/>
  <c r="F13" i="1" a="1"/>
  <c r="I18" i="1" s="1"/>
  <c r="U10" i="1" a="1"/>
  <c r="X13" i="1" s="1"/>
  <c r="P10" i="1" a="1"/>
  <c r="Q12" i="1" s="1"/>
  <c r="K10" i="1" a="1"/>
  <c r="L12" i="1" s="1"/>
  <c r="Z3" i="1" a="1"/>
  <c r="AB5" i="1" s="1"/>
  <c r="U3" i="1" a="1"/>
  <c r="X5" i="1" s="1"/>
  <c r="P3" i="1" a="1"/>
  <c r="P6" i="1" s="1"/>
  <c r="F3" i="1" a="1"/>
  <c r="G9" i="1" s="1"/>
  <c r="F13" i="3"/>
  <c r="G12" i="3"/>
  <c r="E11" i="3" a="1"/>
  <c r="E7" i="3"/>
  <c r="G6" i="3"/>
  <c r="E6" i="3"/>
  <c r="E5" i="3" a="1"/>
  <c r="F7" i="3" s="1"/>
  <c r="I7" i="1" l="1"/>
  <c r="F80" i="3"/>
  <c r="I5" i="1"/>
  <c r="F116" i="3"/>
  <c r="I9" i="1"/>
  <c r="E152" i="3"/>
  <c r="F17" i="1"/>
  <c r="L4" i="2"/>
  <c r="G55" i="3"/>
  <c r="E153" i="3"/>
  <c r="F19" i="1"/>
  <c r="M5" i="2"/>
  <c r="E61" i="3"/>
  <c r="E158" i="3"/>
  <c r="K5" i="2"/>
  <c r="V20" i="1"/>
  <c r="K6" i="2"/>
  <c r="G62" i="3"/>
  <c r="H5" i="2"/>
  <c r="H3" i="2"/>
  <c r="Q5" i="2"/>
  <c r="M17" i="2"/>
  <c r="E97" i="3"/>
  <c r="V12" i="1"/>
  <c r="W17" i="1"/>
  <c r="H7" i="2"/>
  <c r="M11" i="2"/>
  <c r="K18" i="2"/>
  <c r="E29" i="3"/>
  <c r="G47" i="3"/>
  <c r="G63" i="3"/>
  <c r="G98" i="3"/>
  <c r="F163" i="3"/>
  <c r="F3" i="1"/>
  <c r="U13" i="1"/>
  <c r="V18" i="1"/>
  <c r="H9" i="2"/>
  <c r="P4" i="2"/>
  <c r="K12" i="2"/>
  <c r="L18" i="2"/>
  <c r="G30" i="3"/>
  <c r="F49" i="3"/>
  <c r="G99" i="3"/>
  <c r="F151" i="3"/>
  <c r="G163" i="3"/>
  <c r="G46" i="3"/>
  <c r="G141" i="3"/>
  <c r="F5" i="1"/>
  <c r="W18" i="1"/>
  <c r="N12" i="2"/>
  <c r="M18" i="2"/>
  <c r="G31" i="3"/>
  <c r="F50" i="3"/>
  <c r="R12" i="1"/>
  <c r="K11" i="2"/>
  <c r="L11" i="2"/>
  <c r="H5" i="1"/>
  <c r="G14" i="1"/>
  <c r="U19" i="1"/>
  <c r="K3" i="2"/>
  <c r="S5" i="2"/>
  <c r="M13" i="2"/>
  <c r="M19" i="2"/>
  <c r="F79" i="3"/>
  <c r="G152" i="3"/>
  <c r="M20" i="2"/>
  <c r="F7" i="1"/>
  <c r="R10" i="1"/>
  <c r="G18" i="1"/>
  <c r="K10" i="2"/>
  <c r="K24" i="2" s="1" a="1"/>
  <c r="M27" i="2" s="1"/>
  <c r="H13" i="2"/>
  <c r="G39" i="3"/>
  <c r="U3" i="1"/>
  <c r="F103" i="3"/>
  <c r="S3" i="1"/>
  <c r="AA3" i="1"/>
  <c r="M10" i="1"/>
  <c r="Q4" i="1"/>
  <c r="U4" i="1"/>
  <c r="AC3" i="1"/>
  <c r="N10" i="1"/>
  <c r="U10" i="1"/>
  <c r="W19" i="1"/>
  <c r="P6" i="2"/>
  <c r="H15" i="2"/>
  <c r="E18" i="3"/>
  <c r="F73" i="3"/>
  <c r="G91" i="3"/>
  <c r="G104" i="3"/>
  <c r="E175" i="3"/>
  <c r="V6" i="1"/>
  <c r="K10" i="1"/>
  <c r="K3" i="1" s="1" a="1"/>
  <c r="N6" i="1" s="1"/>
  <c r="W13" i="1"/>
  <c r="H7" i="1"/>
  <c r="R4" i="1"/>
  <c r="V4" i="1"/>
  <c r="Z4" i="1"/>
  <c r="K12" i="1"/>
  <c r="V10" i="1"/>
  <c r="F13" i="1"/>
  <c r="U17" i="1"/>
  <c r="X19" i="1"/>
  <c r="L6" i="2"/>
  <c r="M12" i="2"/>
  <c r="H17" i="2"/>
  <c r="K19" i="2"/>
  <c r="F18" i="3"/>
  <c r="E74" i="3"/>
  <c r="E105" i="3"/>
  <c r="E139" i="3"/>
  <c r="F157" i="3"/>
  <c r="E177" i="3"/>
  <c r="E104" i="3"/>
  <c r="G133" i="3"/>
  <c r="S5" i="1"/>
  <c r="U5" i="1"/>
  <c r="AA5" i="1"/>
  <c r="M12" i="1"/>
  <c r="U11" i="1"/>
  <c r="H19" i="2"/>
  <c r="H3" i="1"/>
  <c r="F9" i="1"/>
  <c r="Q6" i="1"/>
  <c r="W5" i="1"/>
  <c r="AC5" i="1"/>
  <c r="N12" i="1"/>
  <c r="W11" i="1"/>
  <c r="F15" i="1"/>
  <c r="X17" i="1"/>
  <c r="W20" i="1"/>
  <c r="M3" i="2"/>
  <c r="Q3" i="2"/>
  <c r="M10" i="2"/>
  <c r="K13" i="2"/>
  <c r="K20" i="2"/>
  <c r="G23" i="3"/>
  <c r="E75" i="3"/>
  <c r="F115" i="3"/>
  <c r="F158" i="3"/>
  <c r="W3" i="1"/>
  <c r="F17" i="3"/>
  <c r="G74" i="3"/>
  <c r="I3" i="1"/>
  <c r="H9" i="1"/>
  <c r="R6" i="1"/>
  <c r="U6" i="1"/>
  <c r="Z6" i="1"/>
  <c r="U12" i="1"/>
  <c r="G16" i="1"/>
  <c r="U18" i="1"/>
  <c r="K4" i="2"/>
  <c r="S3" i="2"/>
  <c r="N10" i="2"/>
  <c r="L13" i="2"/>
  <c r="K17" i="2"/>
  <c r="L20" i="2"/>
  <c r="E45" i="3"/>
  <c r="E116" i="3"/>
  <c r="F4" i="1"/>
  <c r="F6" i="1"/>
  <c r="F8" i="1"/>
  <c r="S4" i="1"/>
  <c r="S6" i="1"/>
  <c r="W4" i="1"/>
  <c r="W6" i="1"/>
  <c r="AA4" i="1"/>
  <c r="AA6" i="1"/>
  <c r="K11" i="1"/>
  <c r="K13" i="1"/>
  <c r="S10" i="1"/>
  <c r="S12" i="1"/>
  <c r="W10" i="1"/>
  <c r="W12" i="1"/>
  <c r="G13" i="1"/>
  <c r="G15" i="1"/>
  <c r="G17" i="1"/>
  <c r="G19" i="1"/>
  <c r="U20" i="1"/>
  <c r="I3" i="2"/>
  <c r="I5" i="2"/>
  <c r="I7" i="2"/>
  <c r="I9" i="2"/>
  <c r="M4" i="2"/>
  <c r="M6" i="2"/>
  <c r="Q4" i="2"/>
  <c r="Q6" i="2"/>
  <c r="I13" i="2"/>
  <c r="I15" i="2"/>
  <c r="I17" i="2"/>
  <c r="I19" i="2"/>
  <c r="G18" i="3"/>
  <c r="E24" i="3"/>
  <c r="F29" i="3"/>
  <c r="E40" i="3"/>
  <c r="F45" i="3"/>
  <c r="E48" i="3"/>
  <c r="G50" i="3"/>
  <c r="E56" i="3"/>
  <c r="F61" i="3"/>
  <c r="F75" i="3"/>
  <c r="G80" i="3"/>
  <c r="E92" i="3"/>
  <c r="F97" i="3"/>
  <c r="F105" i="3"/>
  <c r="G116" i="3"/>
  <c r="E134" i="3"/>
  <c r="F139" i="3"/>
  <c r="F153" i="3"/>
  <c r="G158" i="3"/>
  <c r="E164" i="3"/>
  <c r="F175" i="3"/>
  <c r="F177" i="3"/>
  <c r="G4" i="1"/>
  <c r="G6" i="1"/>
  <c r="G8" i="1"/>
  <c r="P3" i="1"/>
  <c r="P5" i="1"/>
  <c r="X4" i="1"/>
  <c r="X6" i="1"/>
  <c r="AB4" i="1"/>
  <c r="AB6" i="1"/>
  <c r="L11" i="1"/>
  <c r="L13" i="1"/>
  <c r="P11" i="1"/>
  <c r="P13" i="1"/>
  <c r="X10" i="1"/>
  <c r="X12" i="1"/>
  <c r="H13" i="1"/>
  <c r="H15" i="1"/>
  <c r="H17" i="1"/>
  <c r="H19" i="1"/>
  <c r="F4" i="2"/>
  <c r="F6" i="2"/>
  <c r="F8" i="2"/>
  <c r="N4" i="2"/>
  <c r="N6" i="2"/>
  <c r="R4" i="2"/>
  <c r="R6" i="2"/>
  <c r="F14" i="2"/>
  <c r="F16" i="2"/>
  <c r="F18" i="2"/>
  <c r="N18" i="2"/>
  <c r="N20" i="2"/>
  <c r="E19" i="3"/>
  <c r="F24" i="3"/>
  <c r="G29" i="3"/>
  <c r="E35" i="3"/>
  <c r="F40" i="3"/>
  <c r="G45" i="3"/>
  <c r="F48" i="3"/>
  <c r="E51" i="3"/>
  <c r="F56" i="3"/>
  <c r="G61" i="3"/>
  <c r="E73" i="3"/>
  <c r="G75" i="3"/>
  <c r="E81" i="3"/>
  <c r="F92" i="3"/>
  <c r="G97" i="3"/>
  <c r="E103" i="3"/>
  <c r="G105" i="3"/>
  <c r="E117" i="3"/>
  <c r="F134" i="3"/>
  <c r="G139" i="3"/>
  <c r="E151" i="3"/>
  <c r="E169" i="3" s="1" a="1"/>
  <c r="G153" i="3"/>
  <c r="E159" i="3"/>
  <c r="F164" i="3"/>
  <c r="G175" i="3"/>
  <c r="G177" i="3"/>
  <c r="H4" i="1"/>
  <c r="H6" i="1"/>
  <c r="H8" i="1"/>
  <c r="Q3" i="1"/>
  <c r="Q5" i="1"/>
  <c r="AC4" i="1"/>
  <c r="AC6" i="1"/>
  <c r="M11" i="1"/>
  <c r="M13" i="1"/>
  <c r="Q11" i="1"/>
  <c r="Q13" i="1"/>
  <c r="I13" i="1"/>
  <c r="I15" i="1"/>
  <c r="I17" i="1"/>
  <c r="I19" i="1"/>
  <c r="G4" i="2"/>
  <c r="G6" i="2"/>
  <c r="G8" i="2"/>
  <c r="S4" i="2"/>
  <c r="S6" i="2"/>
  <c r="G14" i="2"/>
  <c r="G16" i="2"/>
  <c r="G18" i="2"/>
  <c r="F19" i="3"/>
  <c r="G24" i="3"/>
  <c r="E30" i="3"/>
  <c r="F35" i="3"/>
  <c r="G40" i="3"/>
  <c r="E46" i="3"/>
  <c r="G48" i="3"/>
  <c r="F51" i="3"/>
  <c r="G56" i="3"/>
  <c r="E62" i="3"/>
  <c r="F81" i="3"/>
  <c r="G92" i="3"/>
  <c r="E98" i="3"/>
  <c r="F117" i="3"/>
  <c r="G134" i="3"/>
  <c r="E140" i="3"/>
  <c r="F159" i="3"/>
  <c r="G164" i="3"/>
  <c r="H175" i="3"/>
  <c r="H177" i="3"/>
  <c r="I4" i="1"/>
  <c r="I6" i="1"/>
  <c r="I8" i="1"/>
  <c r="R3" i="1"/>
  <c r="R5" i="1"/>
  <c r="V3" i="1"/>
  <c r="V5" i="1"/>
  <c r="Z3" i="1"/>
  <c r="Z5" i="1"/>
  <c r="N11" i="1"/>
  <c r="N13" i="1"/>
  <c r="R11" i="1"/>
  <c r="R13" i="1"/>
  <c r="V11" i="1"/>
  <c r="V13" i="1"/>
  <c r="F14" i="1"/>
  <c r="F16" i="1"/>
  <c r="F18" i="1"/>
  <c r="X18" i="1"/>
  <c r="X20" i="1"/>
  <c r="H4" i="2"/>
  <c r="H6" i="2"/>
  <c r="H8" i="2"/>
  <c r="L3" i="2"/>
  <c r="L5" i="2"/>
  <c r="P3" i="2"/>
  <c r="P10" i="2" s="1" a="1"/>
  <c r="P12" i="2" s="1"/>
  <c r="P5" i="2"/>
  <c r="N11" i="2"/>
  <c r="N13" i="2"/>
  <c r="H14" i="2"/>
  <c r="H16" i="2"/>
  <c r="H18" i="2"/>
  <c r="L17" i="2"/>
  <c r="L19" i="2"/>
  <c r="E17" i="3"/>
  <c r="G19" i="3"/>
  <c r="E25" i="3"/>
  <c r="F30" i="3"/>
  <c r="E41" i="3"/>
  <c r="F46" i="3"/>
  <c r="E49" i="3"/>
  <c r="G51" i="3"/>
  <c r="E57" i="3"/>
  <c r="F62" i="3"/>
  <c r="G73" i="3"/>
  <c r="E79" i="3"/>
  <c r="E85" i="3" s="1" a="1"/>
  <c r="G81" i="3"/>
  <c r="E93" i="3"/>
  <c r="F98" i="3"/>
  <c r="G103" i="3"/>
  <c r="E115" i="3"/>
  <c r="G117" i="3"/>
  <c r="E135" i="3"/>
  <c r="F140" i="3"/>
  <c r="G151" i="3"/>
  <c r="E157" i="3"/>
  <c r="G159" i="3"/>
  <c r="E165" i="3"/>
  <c r="E176" i="3"/>
  <c r="E178" i="3"/>
  <c r="S11" i="1"/>
  <c r="S13" i="1"/>
  <c r="I6" i="2"/>
  <c r="I14" i="2"/>
  <c r="I16" i="2"/>
  <c r="I18" i="2"/>
  <c r="F25" i="3"/>
  <c r="F41" i="3"/>
  <c r="F57" i="3"/>
  <c r="F93" i="3"/>
  <c r="F135" i="3"/>
  <c r="G140" i="3"/>
  <c r="F165" i="3"/>
  <c r="F176" i="3"/>
  <c r="F178" i="3"/>
  <c r="I4" i="2"/>
  <c r="I8" i="2"/>
  <c r="G3" i="1"/>
  <c r="G5" i="1"/>
  <c r="G7" i="1"/>
  <c r="P4" i="1"/>
  <c r="X3" i="1"/>
  <c r="AB3" i="1"/>
  <c r="L10" i="1"/>
  <c r="P10" i="1"/>
  <c r="P24" i="1" s="1" a="1"/>
  <c r="P12" i="1"/>
  <c r="X11" i="1"/>
  <c r="H14" i="1"/>
  <c r="H16" i="1"/>
  <c r="H18" i="1"/>
  <c r="V17" i="1"/>
  <c r="F3" i="2"/>
  <c r="F5" i="2"/>
  <c r="F7" i="2"/>
  <c r="F9" i="2"/>
  <c r="N3" i="2"/>
  <c r="R3" i="2"/>
  <c r="L10" i="2"/>
  <c r="F13" i="2"/>
  <c r="F15" i="2"/>
  <c r="F17" i="2"/>
  <c r="F19" i="2"/>
  <c r="N17" i="2"/>
  <c r="E23" i="3"/>
  <c r="G25" i="3"/>
  <c r="E31" i="3"/>
  <c r="E39" i="3"/>
  <c r="G41" i="3"/>
  <c r="E47" i="3"/>
  <c r="G49" i="3"/>
  <c r="E55" i="3"/>
  <c r="E67" i="3" s="1" a="1"/>
  <c r="G57" i="3"/>
  <c r="E63" i="3"/>
  <c r="G79" i="3"/>
  <c r="E91" i="3"/>
  <c r="G93" i="3"/>
  <c r="E99" i="3"/>
  <c r="E133" i="3"/>
  <c r="G135" i="3"/>
  <c r="E141" i="3"/>
  <c r="E163" i="3"/>
  <c r="G176" i="3"/>
  <c r="G178" i="3"/>
  <c r="Q10" i="1"/>
  <c r="I14" i="1"/>
  <c r="I16" i="1"/>
  <c r="G3" i="2"/>
  <c r="G5" i="2"/>
  <c r="G7" i="2"/>
  <c r="G13" i="2"/>
  <c r="G15" i="2"/>
  <c r="G17" i="2"/>
  <c r="F47" i="3"/>
  <c r="H176" i="3"/>
  <c r="M25" i="2"/>
  <c r="K27" i="2"/>
  <c r="K25" i="2"/>
  <c r="M24" i="2"/>
  <c r="L26" i="2"/>
  <c r="K26" i="2"/>
  <c r="L25" i="2"/>
  <c r="L24" i="2"/>
  <c r="N24" i="2"/>
  <c r="K24" i="2"/>
  <c r="N26" i="2"/>
  <c r="L6" i="1"/>
  <c r="L4" i="1"/>
  <c r="K6" i="1"/>
  <c r="M5" i="1"/>
  <c r="N5" i="1"/>
  <c r="N3" i="1"/>
  <c r="M3" i="1"/>
  <c r="L5" i="1"/>
  <c r="L27" i="2"/>
  <c r="N4" i="1"/>
  <c r="Q13" i="2"/>
  <c r="Q11" i="2"/>
  <c r="Q12" i="2"/>
  <c r="S13" i="2"/>
  <c r="P11" i="2"/>
  <c r="M6" i="1"/>
  <c r="P10" i="2"/>
  <c r="P24" i="2" s="1" a="1"/>
  <c r="U24" i="1" a="1"/>
  <c r="G11" i="3"/>
  <c r="G13" i="3"/>
  <c r="E11" i="3"/>
  <c r="E13" i="3"/>
  <c r="F11" i="3"/>
  <c r="F6" i="3"/>
  <c r="G5" i="3"/>
  <c r="G7" i="3"/>
  <c r="E5" i="3"/>
  <c r="E12" i="3"/>
  <c r="F5" i="3"/>
  <c r="F12" i="3"/>
  <c r="S11" i="2" l="1"/>
  <c r="M4" i="1"/>
  <c r="K4" i="1"/>
  <c r="K3" i="1"/>
  <c r="K24" i="1" s="1" a="1"/>
  <c r="L27" i="1" s="1"/>
  <c r="R11" i="2"/>
  <c r="R12" i="2"/>
  <c r="Q10" i="2"/>
  <c r="L3" i="1"/>
  <c r="K5" i="1"/>
  <c r="S10" i="2"/>
  <c r="N27" i="2"/>
  <c r="M26" i="2"/>
  <c r="R10" i="2"/>
  <c r="S12" i="2"/>
  <c r="N25" i="2"/>
  <c r="R13" i="2"/>
  <c r="P13" i="2"/>
  <c r="E109" i="3" a="1"/>
  <c r="V27" i="1"/>
  <c r="V25" i="1"/>
  <c r="X26" i="1"/>
  <c r="X24" i="1"/>
  <c r="W26" i="1"/>
  <c r="U24" i="1"/>
  <c r="V26" i="1"/>
  <c r="U26" i="1"/>
  <c r="X27" i="1"/>
  <c r="X25" i="1"/>
  <c r="W25" i="1"/>
  <c r="U25" i="1"/>
  <c r="U27" i="1"/>
  <c r="W24" i="1"/>
  <c r="V24" i="1"/>
  <c r="W27" i="1"/>
  <c r="G67" i="3"/>
  <c r="F67" i="3"/>
  <c r="G69" i="3"/>
  <c r="E67" i="3"/>
  <c r="E69" i="3"/>
  <c r="E68" i="3"/>
  <c r="F69" i="3"/>
  <c r="F68" i="3"/>
  <c r="G68" i="3"/>
  <c r="F169" i="3"/>
  <c r="G171" i="3"/>
  <c r="E169" i="3"/>
  <c r="F171" i="3"/>
  <c r="E171" i="3"/>
  <c r="F170" i="3"/>
  <c r="E170" i="3"/>
  <c r="G169" i="3"/>
  <c r="G170" i="3"/>
  <c r="E145" i="3" a="1"/>
  <c r="Z10" i="1" a="1"/>
  <c r="F86" i="3"/>
  <c r="E86" i="3"/>
  <c r="G85" i="3"/>
  <c r="G87" i="3"/>
  <c r="E85" i="3"/>
  <c r="F85" i="3"/>
  <c r="F87" i="3"/>
  <c r="E87" i="3"/>
  <c r="G86" i="3"/>
  <c r="E121" i="3" a="1"/>
  <c r="R27" i="1"/>
  <c r="R25" i="1"/>
  <c r="P27" i="1"/>
  <c r="P25" i="1"/>
  <c r="S25" i="1"/>
  <c r="Q25" i="1"/>
  <c r="R26" i="1"/>
  <c r="S27" i="1"/>
  <c r="S24" i="1"/>
  <c r="P24" i="1"/>
  <c r="Q27" i="1"/>
  <c r="R24" i="1"/>
  <c r="S26" i="1"/>
  <c r="Q24" i="1"/>
  <c r="Q26" i="1"/>
  <c r="P26" i="1"/>
  <c r="Q27" i="2"/>
  <c r="Q25" i="2"/>
  <c r="S26" i="2"/>
  <c r="S24" i="2"/>
  <c r="Q26" i="2"/>
  <c r="Q24" i="2"/>
  <c r="R25" i="2"/>
  <c r="P25" i="2"/>
  <c r="S27" i="2"/>
  <c r="R24" i="2"/>
  <c r="R27" i="2"/>
  <c r="P24" i="2"/>
  <c r="R26" i="2"/>
  <c r="P27" i="2"/>
  <c r="P26" i="2"/>
  <c r="S25" i="2"/>
  <c r="N27" i="1"/>
  <c r="N25" i="1"/>
  <c r="L25" i="1"/>
  <c r="K27" i="1"/>
  <c r="M24" i="1"/>
  <c r="L24" i="1"/>
  <c r="M26" i="1"/>
  <c r="K24" i="1"/>
  <c r="M25" i="1"/>
  <c r="K26" i="1"/>
  <c r="N24" i="1"/>
  <c r="K25" i="1"/>
  <c r="M27" i="1" l="1"/>
  <c r="N26" i="1"/>
  <c r="L26" i="1"/>
  <c r="G123" i="3"/>
  <c r="E121" i="3"/>
  <c r="E127" i="3" s="1" a="1"/>
  <c r="F123" i="3"/>
  <c r="E123" i="3"/>
  <c r="F122" i="3"/>
  <c r="E122" i="3"/>
  <c r="G121" i="3"/>
  <c r="F121" i="3"/>
  <c r="G122" i="3"/>
  <c r="AB13" i="1"/>
  <c r="AB11" i="1"/>
  <c r="Z13" i="1"/>
  <c r="Z11" i="1"/>
  <c r="AC12" i="1"/>
  <c r="AA10" i="1"/>
  <c r="AB12" i="1"/>
  <c r="Z10" i="1"/>
  <c r="Z24" i="1" s="1" a="1"/>
  <c r="AA12" i="1"/>
  <c r="Z12" i="1"/>
  <c r="AA11" i="1"/>
  <c r="AC11" i="1"/>
  <c r="AC13" i="1"/>
  <c r="AA13" i="1"/>
  <c r="AC10" i="1"/>
  <c r="AB10" i="1"/>
  <c r="F110" i="3"/>
  <c r="E110" i="3"/>
  <c r="G109" i="3"/>
  <c r="G111" i="3"/>
  <c r="E109" i="3"/>
  <c r="F111" i="3"/>
  <c r="E111" i="3"/>
  <c r="G110" i="3"/>
  <c r="F109" i="3"/>
  <c r="F145" i="3"/>
  <c r="G147" i="3"/>
  <c r="E145" i="3"/>
  <c r="F147" i="3"/>
  <c r="E147" i="3"/>
  <c r="F146" i="3"/>
  <c r="E146" i="3"/>
  <c r="G145" i="3"/>
  <c r="G146" i="3"/>
  <c r="F129" i="3" l="1"/>
  <c r="E129" i="3"/>
  <c r="G128" i="3"/>
  <c r="F128" i="3"/>
  <c r="G127" i="3"/>
  <c r="G129" i="3"/>
  <c r="E128" i="3"/>
  <c r="E127" i="3"/>
  <c r="F127" i="3"/>
  <c r="Z27" i="1"/>
  <c r="Z25" i="1"/>
  <c r="AB26" i="1"/>
  <c r="AB24" i="1"/>
  <c r="AC27" i="1"/>
  <c r="AA25" i="1"/>
  <c r="AC24" i="1"/>
  <c r="AB27" i="1"/>
  <c r="AA27" i="1"/>
  <c r="AA24" i="1"/>
  <c r="AC26" i="1"/>
  <c r="Z24" i="1"/>
  <c r="Z26" i="1"/>
  <c r="AA26" i="1"/>
  <c r="AB25" i="1"/>
  <c r="AC25" i="1"/>
</calcChain>
</file>

<file path=xl/sharedStrings.xml><?xml version="1.0" encoding="utf-8"?>
<sst xmlns="http://schemas.openxmlformats.org/spreadsheetml/2006/main" count="74" uniqueCount="42">
  <si>
    <t>Matrix Data Analysis Tool</t>
  </si>
  <si>
    <t>Eigenvalues/vectors (QR Factorization)</t>
  </si>
  <si>
    <t>Q of QR Factorization</t>
  </si>
  <si>
    <t>Q of Spectral Decomposition</t>
  </si>
  <si>
    <t>U of Singular Value Decomposition</t>
  </si>
  <si>
    <t>Q of Schur's Factorization</t>
  </si>
  <si>
    <t>R of QR Factorization</t>
  </si>
  <si>
    <t>D of Spectral Decomposition</t>
  </si>
  <si>
    <t>D of Singular Value Decomposition</t>
  </si>
  <si>
    <t>T of Schur's Factorization</t>
  </si>
  <si>
    <t>Eigenvalues/vectors (Schur's Factorization)</t>
  </si>
  <si>
    <t>V of Singular Value Decomposition</t>
  </si>
  <si>
    <t>QR</t>
  </si>
  <si>
    <r>
      <t>QDQ</t>
    </r>
    <r>
      <rPr>
        <vertAlign val="superscript"/>
        <sz val="11"/>
        <color theme="1"/>
        <rFont val="Aptos Narrow"/>
        <family val="2"/>
        <scheme val="minor"/>
      </rPr>
      <t>T</t>
    </r>
  </si>
  <si>
    <r>
      <t>UDV</t>
    </r>
    <r>
      <rPr>
        <vertAlign val="superscript"/>
        <sz val="11"/>
        <color theme="1"/>
        <rFont val="Aptos Narrow"/>
        <family val="2"/>
        <scheme val="minor"/>
      </rPr>
      <t>T</t>
    </r>
  </si>
  <si>
    <r>
      <t>QTQ</t>
    </r>
    <r>
      <rPr>
        <vertAlign val="superscript"/>
        <sz val="11"/>
        <color theme="1"/>
        <rFont val="Aptos Narrow"/>
        <family val="2"/>
        <scheme val="minor"/>
      </rPr>
      <t>T</t>
    </r>
  </si>
  <si>
    <t>Matrix Operations</t>
  </si>
  <si>
    <t>Transpose</t>
  </si>
  <si>
    <t>Inverse</t>
  </si>
  <si>
    <t>Correlation Matrix</t>
  </si>
  <si>
    <t>Population Covariance Matrix</t>
  </si>
  <si>
    <t>Sample Covariance matrix</t>
  </si>
  <si>
    <t>Diagonal</t>
  </si>
  <si>
    <t>Eigenvalues</t>
  </si>
  <si>
    <t>Eigenvalues/vectors</t>
  </si>
  <si>
    <t>A = QR</t>
  </si>
  <si>
    <t>A = QTQ'</t>
  </si>
  <si>
    <t>H of Hessenberg Factorization</t>
  </si>
  <si>
    <t>Q of Hessenberg Factorization</t>
  </si>
  <si>
    <t>A = QDQ'</t>
  </si>
  <si>
    <t>A = QHQ'</t>
  </si>
  <si>
    <t>L of LUP Factorization</t>
  </si>
  <si>
    <t>U of LUP Factorization</t>
  </si>
  <si>
    <t>P of LUP Factorization</t>
  </si>
  <si>
    <t>A = UDV'</t>
  </si>
  <si>
    <t>A = P'LU</t>
  </si>
  <si>
    <t>Identity Matrix</t>
  </si>
  <si>
    <t>Empty Box</t>
  </si>
  <si>
    <t>Real Statistics Using Excel</t>
  </si>
  <si>
    <t>Updated</t>
  </si>
  <si>
    <t>Copyright © 2013 - 2023 Charles Zaiontz</t>
  </si>
  <si>
    <t>Matrix Operations Tool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</si>
</sst>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vertAlign val="superscript"/>
      <sz val="11"/>
      <color theme="1"/>
      <name val="Aptos Narrow"/>
      <family val="2"/>
      <scheme val="minor"/>
    </font>
    <font>
      <sz val="1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2" borderId="0" xfId="0" applyFill="1"/>
    <xf numFmtId="0" fontId="0" fillId="0" borderId="20" xfId="0" applyBorder="1"/>
    <xf numFmtId="0" fontId="0" fillId="0" borderId="21" xfId="0" applyBorder="1"/>
    <xf numFmtId="15" fontId="0" fillId="0" borderId="0" xfId="0" applyNumberFormat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B0E4D1-1C37-4925-983B-02082CC78739}">
  <dimension ref="A1:B6"/>
  <sheetViews>
    <sheetView tabSelected="1" workbookViewId="0"/>
  </sheetViews>
  <sheetFormatPr defaultRowHeight="14.5" x14ac:dyDescent="0.35"/>
  <cols>
    <col min="2" max="2" width="9.26953125" bestFit="1" customWidth="1"/>
  </cols>
  <sheetData>
    <row r="1" spans="1:2" x14ac:dyDescent="0.35">
      <c r="A1" t="s">
        <v>38</v>
      </c>
    </row>
    <row r="2" spans="1:2" x14ac:dyDescent="0.35">
      <c r="A2" t="s">
        <v>41</v>
      </c>
    </row>
    <row r="4" spans="1:2" x14ac:dyDescent="0.35">
      <c r="A4" t="s">
        <v>39</v>
      </c>
      <c r="B4" s="24">
        <v>45195</v>
      </c>
    </row>
    <row r="6" spans="1:2" x14ac:dyDescent="0.35">
      <c r="A6" s="25" t="s">
        <v>40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FAD1E5-1E80-4284-9982-FC7EF05AA854}">
  <dimension ref="A1:AC27"/>
  <sheetViews>
    <sheetView workbookViewId="0"/>
  </sheetViews>
  <sheetFormatPr defaultRowHeight="14.5" x14ac:dyDescent="0.35"/>
  <cols>
    <col min="6" max="6" width="9.1796875" customWidth="1"/>
    <col min="7" max="9" width="9.26953125" bestFit="1" customWidth="1"/>
  </cols>
  <sheetData>
    <row r="1" spans="1:29" x14ac:dyDescent="0.35">
      <c r="A1" s="1" t="s">
        <v>0</v>
      </c>
      <c r="F1" t="s">
        <v>1</v>
      </c>
      <c r="K1" t="s">
        <v>2</v>
      </c>
      <c r="P1" t="s">
        <v>3</v>
      </c>
      <c r="U1" t="s">
        <v>4</v>
      </c>
      <c r="Z1" t="s">
        <v>5</v>
      </c>
    </row>
    <row r="3" spans="1:29" x14ac:dyDescent="0.35">
      <c r="A3" s="2">
        <v>1</v>
      </c>
      <c r="B3" s="3">
        <v>3</v>
      </c>
      <c r="C3" s="3">
        <v>2</v>
      </c>
      <c r="D3" s="4">
        <v>5</v>
      </c>
      <c r="F3" s="5" t="e">
        <f t="array" aca="1" ref="F3:I9" ca="1">eVECTORS(A3:D6)</f>
        <v>#NAME?</v>
      </c>
      <c r="G3" s="6" t="e">
        <f ca="1"/>
        <v>#NAME?</v>
      </c>
      <c r="H3" s="6" t="e">
        <f ca="1"/>
        <v>#NAME?</v>
      </c>
      <c r="I3" s="7" t="e">
        <f ca="1"/>
        <v>#NAME?</v>
      </c>
      <c r="K3" s="8" t="e">
        <f t="array" aca="1" ref="K3:N6" ca="1">MMULT(A3:D6,MINVERSE(K10:N13))</f>
        <v>#NAME?</v>
      </c>
      <c r="L3" s="9" t="e">
        <f ca="1"/>
        <v>#NAME?</v>
      </c>
      <c r="M3" s="9" t="e">
        <f ca="1"/>
        <v>#NAME?</v>
      </c>
      <c r="N3" s="10" t="e">
        <f ca="1"/>
        <v>#NAME?</v>
      </c>
      <c r="P3" s="8" t="e">
        <f t="array" aca="1" ref="P3:S6" ca="1">SPECTRAL(A3:D6)</f>
        <v>#NAME?</v>
      </c>
      <c r="Q3" s="9" t="e">
        <f ca="1"/>
        <v>#NAME?</v>
      </c>
      <c r="R3" s="9" t="e">
        <f ca="1"/>
        <v>#NAME?</v>
      </c>
      <c r="S3" s="10" t="e">
        <f ca="1"/>
        <v>#NAME?</v>
      </c>
      <c r="U3" s="8" t="e">
        <f t="array" aca="1" ref="U3:X6" ca="1">SVD_U(A3:D6)</f>
        <v>#NAME?</v>
      </c>
      <c r="V3" s="9" t="e">
        <f ca="1"/>
        <v>#NAME?</v>
      </c>
      <c r="W3" s="9" t="e">
        <f ca="1"/>
        <v>#NAME?</v>
      </c>
      <c r="X3" s="10" t="e">
        <f ca="1"/>
        <v>#NAME?</v>
      </c>
      <c r="Z3" s="8" t="e">
        <f t="array" aca="1" ref="Z3:AC6" ca="1">SCHURQ(A3:D6)</f>
        <v>#NAME?</v>
      </c>
      <c r="AA3" s="9" t="e">
        <f ca="1"/>
        <v>#NAME?</v>
      </c>
      <c r="AB3" s="9" t="e">
        <f ca="1"/>
        <v>#NAME?</v>
      </c>
      <c r="AC3" s="10" t="e">
        <f ca="1"/>
        <v>#NAME?</v>
      </c>
    </row>
    <row r="4" spans="1:29" x14ac:dyDescent="0.35">
      <c r="A4" s="16">
        <v>3</v>
      </c>
      <c r="B4">
        <v>4</v>
      </c>
      <c r="C4">
        <v>1</v>
      </c>
      <c r="D4" s="17">
        <v>3</v>
      </c>
      <c r="F4" s="8" t="e">
        <f ca="1"/>
        <v>#NAME?</v>
      </c>
      <c r="G4" s="9" t="e">
        <f ca="1"/>
        <v>#NAME?</v>
      </c>
      <c r="H4" s="9" t="e">
        <f ca="1"/>
        <v>#NAME?</v>
      </c>
      <c r="I4" s="10" t="e">
        <f ca="1"/>
        <v>#NAME?</v>
      </c>
      <c r="K4" s="11" t="e">
        <f ca="1"/>
        <v>#NAME?</v>
      </c>
      <c r="L4" t="e">
        <f ca="1"/>
        <v>#NAME?</v>
      </c>
      <c r="M4" t="e">
        <f ca="1"/>
        <v>#NAME?</v>
      </c>
      <c r="N4" s="12" t="e">
        <f ca="1"/>
        <v>#NAME?</v>
      </c>
      <c r="P4" s="11" t="e">
        <f ca="1"/>
        <v>#NAME?</v>
      </c>
      <c r="Q4" t="e">
        <f ca="1"/>
        <v>#NAME?</v>
      </c>
      <c r="R4" t="e">
        <f ca="1"/>
        <v>#NAME?</v>
      </c>
      <c r="S4" s="12" t="e">
        <f ca="1"/>
        <v>#NAME?</v>
      </c>
      <c r="U4" s="11" t="e">
        <f ca="1"/>
        <v>#NAME?</v>
      </c>
      <c r="V4" t="e">
        <f ca="1"/>
        <v>#NAME?</v>
      </c>
      <c r="W4" t="e">
        <f ca="1"/>
        <v>#NAME?</v>
      </c>
      <c r="X4" s="12" t="e">
        <f ca="1"/>
        <v>#NAME?</v>
      </c>
      <c r="Z4" s="11" t="e">
        <f ca="1"/>
        <v>#NAME?</v>
      </c>
      <c r="AA4" t="e">
        <f ca="1"/>
        <v>#NAME?</v>
      </c>
      <c r="AB4" t="e">
        <f ca="1"/>
        <v>#NAME?</v>
      </c>
      <c r="AC4" s="12" t="e">
        <f ca="1"/>
        <v>#NAME?</v>
      </c>
    </row>
    <row r="5" spans="1:29" x14ac:dyDescent="0.35">
      <c r="A5" s="16">
        <v>2</v>
      </c>
      <c r="B5">
        <v>1</v>
      </c>
      <c r="C5">
        <v>3</v>
      </c>
      <c r="D5" s="17">
        <v>2</v>
      </c>
      <c r="F5" s="11" t="e">
        <f ca="1"/>
        <v>#NAME?</v>
      </c>
      <c r="G5" t="e">
        <f ca="1"/>
        <v>#NAME?</v>
      </c>
      <c r="H5" t="e">
        <f ca="1"/>
        <v>#NAME?</v>
      </c>
      <c r="I5" s="12" t="e">
        <f ca="1"/>
        <v>#NAME?</v>
      </c>
      <c r="K5" s="11" t="e">
        <f ca="1"/>
        <v>#NAME?</v>
      </c>
      <c r="L5" t="e">
        <f ca="1"/>
        <v>#NAME?</v>
      </c>
      <c r="M5" t="e">
        <f ca="1"/>
        <v>#NAME?</v>
      </c>
      <c r="N5" s="12" t="e">
        <f ca="1"/>
        <v>#NAME?</v>
      </c>
      <c r="P5" s="11" t="e">
        <f ca="1"/>
        <v>#NAME?</v>
      </c>
      <c r="Q5" t="e">
        <f ca="1"/>
        <v>#NAME?</v>
      </c>
      <c r="R5" t="e">
        <f ca="1"/>
        <v>#NAME?</v>
      </c>
      <c r="S5" s="12" t="e">
        <f ca="1"/>
        <v>#NAME?</v>
      </c>
      <c r="U5" s="11" t="e">
        <f ca="1"/>
        <v>#NAME?</v>
      </c>
      <c r="V5" t="e">
        <f ca="1"/>
        <v>#NAME?</v>
      </c>
      <c r="W5" t="e">
        <f ca="1"/>
        <v>#NAME?</v>
      </c>
      <c r="X5" s="12" t="e">
        <f ca="1"/>
        <v>#NAME?</v>
      </c>
      <c r="Z5" s="11" t="e">
        <f ca="1"/>
        <v>#NAME?</v>
      </c>
      <c r="AA5" t="e">
        <f ca="1"/>
        <v>#NAME?</v>
      </c>
      <c r="AB5" t="e">
        <f ca="1"/>
        <v>#NAME?</v>
      </c>
      <c r="AC5" s="12" t="e">
        <f ca="1"/>
        <v>#NAME?</v>
      </c>
    </row>
    <row r="6" spans="1:29" x14ac:dyDescent="0.35">
      <c r="A6" s="18">
        <v>5</v>
      </c>
      <c r="B6" s="19">
        <v>3</v>
      </c>
      <c r="C6" s="19">
        <v>2</v>
      </c>
      <c r="D6" s="20">
        <v>3</v>
      </c>
      <c r="F6" s="11" t="e">
        <f ca="1"/>
        <v>#NAME?</v>
      </c>
      <c r="G6" t="e">
        <f ca="1"/>
        <v>#NAME?</v>
      </c>
      <c r="H6" t="e">
        <f ca="1"/>
        <v>#NAME?</v>
      </c>
      <c r="I6" s="12" t="e">
        <f ca="1"/>
        <v>#NAME?</v>
      </c>
      <c r="K6" s="13" t="e">
        <f ca="1"/>
        <v>#NAME?</v>
      </c>
      <c r="L6" s="14" t="e">
        <f ca="1"/>
        <v>#NAME?</v>
      </c>
      <c r="M6" s="14" t="e">
        <f ca="1"/>
        <v>#NAME?</v>
      </c>
      <c r="N6" s="15" t="e">
        <f ca="1"/>
        <v>#NAME?</v>
      </c>
      <c r="P6" s="13" t="e">
        <f ca="1"/>
        <v>#NAME?</v>
      </c>
      <c r="Q6" s="14" t="e">
        <f ca="1"/>
        <v>#NAME?</v>
      </c>
      <c r="R6" s="14" t="e">
        <f ca="1"/>
        <v>#NAME?</v>
      </c>
      <c r="S6" s="15" t="e">
        <f ca="1"/>
        <v>#NAME?</v>
      </c>
      <c r="U6" s="13" t="e">
        <f ca="1"/>
        <v>#NAME?</v>
      </c>
      <c r="V6" s="14" t="e">
        <f ca="1"/>
        <v>#NAME?</v>
      </c>
      <c r="W6" s="14" t="e">
        <f ca="1"/>
        <v>#NAME?</v>
      </c>
      <c r="X6" s="15" t="e">
        <f ca="1"/>
        <v>#NAME?</v>
      </c>
      <c r="Z6" s="13" t="e">
        <f ca="1"/>
        <v>#NAME?</v>
      </c>
      <c r="AA6" s="14" t="e">
        <f ca="1"/>
        <v>#NAME?</v>
      </c>
      <c r="AB6" s="14" t="e">
        <f ca="1"/>
        <v>#NAME?</v>
      </c>
      <c r="AC6" s="15" t="e">
        <f ca="1"/>
        <v>#NAME?</v>
      </c>
    </row>
    <row r="7" spans="1:29" x14ac:dyDescent="0.35">
      <c r="F7" s="13" t="e">
        <f ca="1"/>
        <v>#NAME?</v>
      </c>
      <c r="G7" s="14" t="e">
        <f ca="1"/>
        <v>#NAME?</v>
      </c>
      <c r="H7" s="14" t="e">
        <f ca="1"/>
        <v>#NAME?</v>
      </c>
      <c r="I7" s="15" t="e">
        <f ca="1"/>
        <v>#NAME?</v>
      </c>
    </row>
    <row r="8" spans="1:29" x14ac:dyDescent="0.35">
      <c r="F8" s="11" t="e">
        <f ca="1"/>
        <v>#NAME?</v>
      </c>
      <c r="G8" t="e">
        <f ca="1"/>
        <v>#NAME?</v>
      </c>
      <c r="H8" t="e">
        <f ca="1"/>
        <v>#NAME?</v>
      </c>
      <c r="I8" s="12" t="e">
        <f ca="1"/>
        <v>#NAME?</v>
      </c>
      <c r="K8" t="s">
        <v>6</v>
      </c>
      <c r="P8" t="s">
        <v>7</v>
      </c>
      <c r="U8" t="s">
        <v>8</v>
      </c>
      <c r="Z8" t="s">
        <v>9</v>
      </c>
    </row>
    <row r="9" spans="1:29" x14ac:dyDescent="0.35">
      <c r="F9" s="13" t="e">
        <f ca="1"/>
        <v>#NAME?</v>
      </c>
      <c r="G9" s="14" t="e">
        <f ca="1"/>
        <v>#NAME?</v>
      </c>
      <c r="H9" s="14" t="e">
        <f ca="1"/>
        <v>#NAME?</v>
      </c>
      <c r="I9" s="15" t="e">
        <f ca="1"/>
        <v>#NAME?</v>
      </c>
    </row>
    <row r="10" spans="1:29" x14ac:dyDescent="0.35">
      <c r="K10" s="8" t="e">
        <f t="array" aca="1" ref="K10:N13" ca="1">QRFactorR(A3:D6)</f>
        <v>#NAME?</v>
      </c>
      <c r="L10" s="9" t="e">
        <f ca="1"/>
        <v>#NAME?</v>
      </c>
      <c r="M10" s="9" t="e">
        <f ca="1"/>
        <v>#NAME?</v>
      </c>
      <c r="N10" s="10" t="e">
        <f ca="1"/>
        <v>#NAME?</v>
      </c>
      <c r="P10" s="8" t="e">
        <f t="array" aca="1" ref="P10:S13" ca="1">DIAGONAL(SUBMATRIX(eVALUES(A3:D6),1,1,1))</f>
        <v>#NAME?</v>
      </c>
      <c r="Q10" s="9" t="e">
        <f ca="1"/>
        <v>#NAME?</v>
      </c>
      <c r="R10" s="9" t="e">
        <f ca="1"/>
        <v>#NAME?</v>
      </c>
      <c r="S10" s="10" t="e">
        <f ca="1"/>
        <v>#NAME?</v>
      </c>
      <c r="U10" s="8" t="e">
        <f t="array" aca="1" ref="U10:X13" ca="1">SVD_D(A3:D6)</f>
        <v>#NAME?</v>
      </c>
      <c r="V10" s="9" t="e">
        <f ca="1"/>
        <v>#NAME?</v>
      </c>
      <c r="W10" s="9" t="e">
        <f ca="1"/>
        <v>#NAME?</v>
      </c>
      <c r="X10" s="10" t="e">
        <f ca="1"/>
        <v>#NAME?</v>
      </c>
      <c r="Z10" s="8" t="e">
        <f t="array" aca="1" ref="Z10:AC13" ca="1">MMULT(TRANSPOSE(Z3:AC6),MMULT(A3:D6,Z3:AC6))</f>
        <v>#NAME?</v>
      </c>
      <c r="AA10" s="9" t="e">
        <f ca="1"/>
        <v>#NAME?</v>
      </c>
      <c r="AB10" s="9" t="e">
        <f ca="1"/>
        <v>#NAME?</v>
      </c>
      <c r="AC10" s="10" t="e">
        <f ca="1"/>
        <v>#NAME?</v>
      </c>
    </row>
    <row r="11" spans="1:29" x14ac:dyDescent="0.35">
      <c r="F11" t="s">
        <v>10</v>
      </c>
      <c r="K11" s="11" t="e">
        <f ca="1"/>
        <v>#NAME?</v>
      </c>
      <c r="L11" t="e">
        <f ca="1"/>
        <v>#NAME?</v>
      </c>
      <c r="M11" t="e">
        <f ca="1"/>
        <v>#NAME?</v>
      </c>
      <c r="N11" s="12" t="e">
        <f ca="1"/>
        <v>#NAME?</v>
      </c>
      <c r="P11" s="11" t="e">
        <f ca="1"/>
        <v>#NAME?</v>
      </c>
      <c r="Q11" t="e">
        <f ca="1"/>
        <v>#NAME?</v>
      </c>
      <c r="R11" t="e">
        <f ca="1"/>
        <v>#NAME?</v>
      </c>
      <c r="S11" s="12" t="e">
        <f ca="1"/>
        <v>#NAME?</v>
      </c>
      <c r="U11" s="11" t="e">
        <f ca="1"/>
        <v>#NAME?</v>
      </c>
      <c r="V11" t="e">
        <f ca="1"/>
        <v>#NAME?</v>
      </c>
      <c r="W11" t="e">
        <f ca="1"/>
        <v>#NAME?</v>
      </c>
      <c r="X11" s="12" t="e">
        <f ca="1"/>
        <v>#NAME?</v>
      </c>
      <c r="Z11" s="11" t="e">
        <f ca="1"/>
        <v>#NAME?</v>
      </c>
      <c r="AA11" t="e">
        <f ca="1"/>
        <v>#NAME?</v>
      </c>
      <c r="AB11" t="e">
        <f ca="1"/>
        <v>#NAME?</v>
      </c>
      <c r="AC11" s="12" t="e">
        <f ca="1"/>
        <v>#NAME?</v>
      </c>
    </row>
    <row r="12" spans="1:29" x14ac:dyDescent="0.35">
      <c r="K12" s="11" t="e">
        <f ca="1"/>
        <v>#NAME?</v>
      </c>
      <c r="L12" t="e">
        <f ca="1"/>
        <v>#NAME?</v>
      </c>
      <c r="M12" t="e">
        <f ca="1"/>
        <v>#NAME?</v>
      </c>
      <c r="N12" s="12" t="e">
        <f ca="1"/>
        <v>#NAME?</v>
      </c>
      <c r="P12" s="11" t="e">
        <f ca="1"/>
        <v>#NAME?</v>
      </c>
      <c r="Q12" t="e">
        <f ca="1"/>
        <v>#NAME?</v>
      </c>
      <c r="R12" t="e">
        <f ca="1"/>
        <v>#NAME?</v>
      </c>
      <c r="S12" s="12" t="e">
        <f ca="1"/>
        <v>#NAME?</v>
      </c>
      <c r="U12" s="11" t="e">
        <f ca="1"/>
        <v>#NAME?</v>
      </c>
      <c r="V12" t="e">
        <f ca="1"/>
        <v>#NAME?</v>
      </c>
      <c r="W12" t="e">
        <f ca="1"/>
        <v>#NAME?</v>
      </c>
      <c r="X12" s="12" t="e">
        <f ca="1"/>
        <v>#NAME?</v>
      </c>
      <c r="Z12" s="11" t="e">
        <f ca="1"/>
        <v>#NAME?</v>
      </c>
      <c r="AA12" t="e">
        <f ca="1"/>
        <v>#NAME?</v>
      </c>
      <c r="AB12" t="e">
        <f ca="1"/>
        <v>#NAME?</v>
      </c>
      <c r="AC12" s="12" t="e">
        <f ca="1"/>
        <v>#NAME?</v>
      </c>
    </row>
    <row r="13" spans="1:29" x14ac:dyDescent="0.35">
      <c r="F13" s="5" t="e">
        <f t="array" aca="1" ref="F13:I19" ca="1">eVECT(A3:D6)</f>
        <v>#NAME?</v>
      </c>
      <c r="G13" s="6" t="e">
        <f ca="1"/>
        <v>#NAME?</v>
      </c>
      <c r="H13" s="6" t="e">
        <f ca="1"/>
        <v>#NAME?</v>
      </c>
      <c r="I13" s="7" t="e">
        <f ca="1"/>
        <v>#NAME?</v>
      </c>
      <c r="K13" s="13" t="e">
        <f ca="1"/>
        <v>#NAME?</v>
      </c>
      <c r="L13" s="14" t="e">
        <f ca="1"/>
        <v>#NAME?</v>
      </c>
      <c r="M13" s="14" t="e">
        <f ca="1"/>
        <v>#NAME?</v>
      </c>
      <c r="N13" s="15" t="e">
        <f ca="1"/>
        <v>#NAME?</v>
      </c>
      <c r="P13" s="13" t="e">
        <f ca="1"/>
        <v>#NAME?</v>
      </c>
      <c r="Q13" s="14" t="e">
        <f ca="1"/>
        <v>#NAME?</v>
      </c>
      <c r="R13" s="14" t="e">
        <f ca="1"/>
        <v>#NAME?</v>
      </c>
      <c r="S13" s="15" t="e">
        <f ca="1"/>
        <v>#NAME?</v>
      </c>
      <c r="U13" s="13" t="e">
        <f ca="1"/>
        <v>#NAME?</v>
      </c>
      <c r="V13" s="14" t="e">
        <f ca="1"/>
        <v>#NAME?</v>
      </c>
      <c r="W13" s="14" t="e">
        <f ca="1"/>
        <v>#NAME?</v>
      </c>
      <c r="X13" s="15" t="e">
        <f ca="1"/>
        <v>#NAME?</v>
      </c>
      <c r="Z13" s="13" t="e">
        <f ca="1"/>
        <v>#NAME?</v>
      </c>
      <c r="AA13" s="14" t="e">
        <f ca="1"/>
        <v>#NAME?</v>
      </c>
      <c r="AB13" s="14" t="e">
        <f ca="1"/>
        <v>#NAME?</v>
      </c>
      <c r="AC13" s="15" t="e">
        <f ca="1"/>
        <v>#NAME?</v>
      </c>
    </row>
    <row r="14" spans="1:29" x14ac:dyDescent="0.35">
      <c r="F14" s="8" t="e">
        <f ca="1"/>
        <v>#NAME?</v>
      </c>
      <c r="G14" s="9" t="e">
        <f ca="1"/>
        <v>#NAME?</v>
      </c>
      <c r="H14" s="9" t="e">
        <f ca="1"/>
        <v>#NAME?</v>
      </c>
      <c r="I14" s="10" t="e">
        <f ca="1"/>
        <v>#NAME?</v>
      </c>
    </row>
    <row r="15" spans="1:29" x14ac:dyDescent="0.35">
      <c r="F15" s="11" t="e">
        <f ca="1"/>
        <v>#NAME?</v>
      </c>
      <c r="G15" t="e">
        <f ca="1"/>
        <v>#NAME?</v>
      </c>
      <c r="H15" t="e">
        <f ca="1"/>
        <v>#NAME?</v>
      </c>
      <c r="I15" s="12" t="e">
        <f ca="1"/>
        <v>#NAME?</v>
      </c>
      <c r="U15" t="s">
        <v>11</v>
      </c>
    </row>
    <row r="16" spans="1:29" x14ac:dyDescent="0.35">
      <c r="F16" s="11" t="e">
        <f ca="1"/>
        <v>#NAME?</v>
      </c>
      <c r="G16" t="e">
        <f ca="1"/>
        <v>#NAME?</v>
      </c>
      <c r="H16" t="e">
        <f ca="1"/>
        <v>#NAME?</v>
      </c>
      <c r="I16" s="12" t="e">
        <f ca="1"/>
        <v>#NAME?</v>
      </c>
    </row>
    <row r="17" spans="6:29" x14ac:dyDescent="0.35">
      <c r="F17" s="13" t="e">
        <f ca="1"/>
        <v>#NAME?</v>
      </c>
      <c r="G17" s="14" t="e">
        <f ca="1"/>
        <v>#NAME?</v>
      </c>
      <c r="H17" s="14" t="e">
        <f ca="1"/>
        <v>#NAME?</v>
      </c>
      <c r="I17" s="15" t="e">
        <f ca="1"/>
        <v>#NAME?</v>
      </c>
      <c r="U17" s="8" t="e">
        <f t="array" aca="1" ref="U17:X20" ca="1">SVD_V(A3:D6)</f>
        <v>#NAME?</v>
      </c>
      <c r="V17" s="9" t="e">
        <f ca="1"/>
        <v>#NAME?</v>
      </c>
      <c r="W17" s="9" t="e">
        <f ca="1"/>
        <v>#NAME?</v>
      </c>
      <c r="X17" s="10" t="e">
        <f ca="1"/>
        <v>#NAME?</v>
      </c>
    </row>
    <row r="18" spans="6:29" x14ac:dyDescent="0.35">
      <c r="F18" s="11" t="e">
        <f ca="1"/>
        <v>#NAME?</v>
      </c>
      <c r="G18" t="e">
        <f ca="1"/>
        <v>#NAME?</v>
      </c>
      <c r="H18" t="e">
        <f ca="1"/>
        <v>#NAME?</v>
      </c>
      <c r="I18" s="12" t="e">
        <f ca="1"/>
        <v>#NAME?</v>
      </c>
      <c r="U18" s="11" t="e">
        <f ca="1"/>
        <v>#NAME?</v>
      </c>
      <c r="V18" t="e">
        <f ca="1"/>
        <v>#NAME?</v>
      </c>
      <c r="W18" t="e">
        <f ca="1"/>
        <v>#NAME?</v>
      </c>
      <c r="X18" s="12" t="e">
        <f ca="1"/>
        <v>#NAME?</v>
      </c>
    </row>
    <row r="19" spans="6:29" x14ac:dyDescent="0.35">
      <c r="F19" s="13" t="e">
        <f ca="1"/>
        <v>#NAME?</v>
      </c>
      <c r="G19" s="14" t="e">
        <f ca="1"/>
        <v>#NAME?</v>
      </c>
      <c r="H19" s="14" t="e">
        <f ca="1"/>
        <v>#NAME?</v>
      </c>
      <c r="I19" s="15" t="e">
        <f ca="1"/>
        <v>#NAME?</v>
      </c>
      <c r="U19" s="11" t="e">
        <f ca="1"/>
        <v>#NAME?</v>
      </c>
      <c r="V19" t="e">
        <f ca="1"/>
        <v>#NAME?</v>
      </c>
      <c r="W19" t="e">
        <f ca="1"/>
        <v>#NAME?</v>
      </c>
      <c r="X19" s="12" t="e">
        <f ca="1"/>
        <v>#NAME?</v>
      </c>
    </row>
    <row r="20" spans="6:29" x14ac:dyDescent="0.35">
      <c r="U20" s="13" t="e">
        <f ca="1"/>
        <v>#NAME?</v>
      </c>
      <c r="V20" s="14" t="e">
        <f ca="1"/>
        <v>#NAME?</v>
      </c>
      <c r="W20" s="14" t="e">
        <f ca="1"/>
        <v>#NAME?</v>
      </c>
      <c r="X20" s="15" t="e">
        <f ca="1"/>
        <v>#NAME?</v>
      </c>
    </row>
    <row r="23" spans="6:29" ht="15" customHeight="1" x14ac:dyDescent="0.35">
      <c r="K23" t="s">
        <v>12</v>
      </c>
      <c r="P23" t="s">
        <v>13</v>
      </c>
      <c r="U23" t="s">
        <v>14</v>
      </c>
      <c r="Z23" t="s">
        <v>15</v>
      </c>
    </row>
    <row r="24" spans="6:29" x14ac:dyDescent="0.35">
      <c r="K24" s="8" t="e">
        <f t="array" aca="1" ref="K24:N27" ca="1">MMULT(K3:N6,K10:N13)</f>
        <v>#NAME?</v>
      </c>
      <c r="L24" s="9" t="e">
        <f ca="1"/>
        <v>#NAME?</v>
      </c>
      <c r="M24" s="9" t="e">
        <f ca="1"/>
        <v>#NAME?</v>
      </c>
      <c r="N24" s="10" t="e">
        <f ca="1"/>
        <v>#NAME?</v>
      </c>
      <c r="P24" s="8" t="e">
        <f t="array" aca="1" ref="P24:S27" ca="1">MMULT(P3:S6,MMULT(P10:S13,TRANSPOSE(P3:S6)))</f>
        <v>#NAME?</v>
      </c>
      <c r="Q24" s="9" t="e">
        <f ca="1"/>
        <v>#NAME?</v>
      </c>
      <c r="R24" s="9" t="e">
        <f ca="1"/>
        <v>#NAME?</v>
      </c>
      <c r="S24" s="10" t="e">
        <f ca="1"/>
        <v>#NAME?</v>
      </c>
      <c r="U24" s="8" t="e">
        <f t="array" aca="1" ref="U24:X27" ca="1">MMULT(U3:X6,MMULT(U10:X13,TRANSPOSE(U17:X20)))</f>
        <v>#NAME?</v>
      </c>
      <c r="V24" s="9" t="e">
        <f ca="1"/>
        <v>#NAME?</v>
      </c>
      <c r="W24" s="9" t="e">
        <f ca="1"/>
        <v>#NAME?</v>
      </c>
      <c r="X24" s="10" t="e">
        <f ca="1"/>
        <v>#NAME?</v>
      </c>
      <c r="Z24" s="8" t="e">
        <f t="array" aca="1" ref="Z24:AC27" ca="1">MMULT(Z3:AC6,MMULT(Z10:AC13,TRANSPOSE(Z3:AC6)))</f>
        <v>#NAME?</v>
      </c>
      <c r="AA24" s="9" t="e">
        <f ca="1"/>
        <v>#NAME?</v>
      </c>
      <c r="AB24" s="9" t="e">
        <f ca="1"/>
        <v>#NAME?</v>
      </c>
      <c r="AC24" s="10" t="e">
        <f ca="1"/>
        <v>#NAME?</v>
      </c>
    </row>
    <row r="25" spans="6:29" x14ac:dyDescent="0.35">
      <c r="K25" s="11" t="e">
        <f ca="1"/>
        <v>#NAME?</v>
      </c>
      <c r="L25" t="e">
        <f ca="1"/>
        <v>#NAME?</v>
      </c>
      <c r="M25" t="e">
        <f ca="1"/>
        <v>#NAME?</v>
      </c>
      <c r="N25" s="12" t="e">
        <f ca="1"/>
        <v>#NAME?</v>
      </c>
      <c r="P25" s="11" t="e">
        <f ca="1"/>
        <v>#NAME?</v>
      </c>
      <c r="Q25" t="e">
        <f ca="1"/>
        <v>#NAME?</v>
      </c>
      <c r="R25" t="e">
        <f ca="1"/>
        <v>#NAME?</v>
      </c>
      <c r="S25" s="12" t="e">
        <f ca="1"/>
        <v>#NAME?</v>
      </c>
      <c r="U25" s="11" t="e">
        <f ca="1"/>
        <v>#NAME?</v>
      </c>
      <c r="V25" t="e">
        <f ca="1"/>
        <v>#NAME?</v>
      </c>
      <c r="W25" t="e">
        <f ca="1"/>
        <v>#NAME?</v>
      </c>
      <c r="X25" s="12" t="e">
        <f ca="1"/>
        <v>#NAME?</v>
      </c>
      <c r="Z25" s="11" t="e">
        <f ca="1"/>
        <v>#NAME?</v>
      </c>
      <c r="AA25" t="e">
        <f ca="1"/>
        <v>#NAME?</v>
      </c>
      <c r="AB25" t="e">
        <f ca="1"/>
        <v>#NAME?</v>
      </c>
      <c r="AC25" s="12" t="e">
        <f ca="1"/>
        <v>#NAME?</v>
      </c>
    </row>
    <row r="26" spans="6:29" x14ac:dyDescent="0.35">
      <c r="K26" s="11" t="e">
        <f ca="1"/>
        <v>#NAME?</v>
      </c>
      <c r="L26" t="e">
        <f ca="1"/>
        <v>#NAME?</v>
      </c>
      <c r="M26" t="e">
        <f ca="1"/>
        <v>#NAME?</v>
      </c>
      <c r="N26" s="12" t="e">
        <f ca="1"/>
        <v>#NAME?</v>
      </c>
      <c r="P26" s="11" t="e">
        <f ca="1"/>
        <v>#NAME?</v>
      </c>
      <c r="Q26" t="e">
        <f ca="1"/>
        <v>#NAME?</v>
      </c>
      <c r="R26" t="e">
        <f ca="1"/>
        <v>#NAME?</v>
      </c>
      <c r="S26" s="12" t="e">
        <f ca="1"/>
        <v>#NAME?</v>
      </c>
      <c r="U26" s="11" t="e">
        <f ca="1"/>
        <v>#NAME?</v>
      </c>
      <c r="V26" t="e">
        <f ca="1"/>
        <v>#NAME?</v>
      </c>
      <c r="W26" t="e">
        <f ca="1"/>
        <v>#NAME?</v>
      </c>
      <c r="X26" s="12" t="e">
        <f ca="1"/>
        <v>#NAME?</v>
      </c>
      <c r="Z26" s="11" t="e">
        <f ca="1"/>
        <v>#NAME?</v>
      </c>
      <c r="AA26" t="e">
        <f ca="1"/>
        <v>#NAME?</v>
      </c>
      <c r="AB26" t="e">
        <f ca="1"/>
        <v>#NAME?</v>
      </c>
      <c r="AC26" s="12" t="e">
        <f ca="1"/>
        <v>#NAME?</v>
      </c>
    </row>
    <row r="27" spans="6:29" x14ac:dyDescent="0.35">
      <c r="K27" s="13" t="e">
        <f ca="1"/>
        <v>#NAME?</v>
      </c>
      <c r="L27" s="14" t="e">
        <f ca="1"/>
        <v>#NAME?</v>
      </c>
      <c r="M27" s="14" t="e">
        <f ca="1"/>
        <v>#NAME?</v>
      </c>
      <c r="N27" s="15" t="e">
        <f ca="1"/>
        <v>#NAME?</v>
      </c>
      <c r="P27" s="13" t="e">
        <f ca="1"/>
        <v>#NAME?</v>
      </c>
      <c r="Q27" s="14" t="e">
        <f ca="1"/>
        <v>#NAME?</v>
      </c>
      <c r="R27" s="14" t="e">
        <f ca="1"/>
        <v>#NAME?</v>
      </c>
      <c r="S27" s="15" t="e">
        <f ca="1"/>
        <v>#NAME?</v>
      </c>
      <c r="U27" s="13" t="e">
        <f ca="1"/>
        <v>#NAME?</v>
      </c>
      <c r="V27" s="14" t="e">
        <f ca="1"/>
        <v>#NAME?</v>
      </c>
      <c r="W27" s="14" t="e">
        <f ca="1"/>
        <v>#NAME?</v>
      </c>
      <c r="X27" s="15" t="e">
        <f ca="1"/>
        <v>#NAME?</v>
      </c>
      <c r="Z27" s="13" t="e">
        <f ca="1"/>
        <v>#NAME?</v>
      </c>
      <c r="AA27" s="14" t="e">
        <f ca="1"/>
        <v>#NAME?</v>
      </c>
      <c r="AB27" s="14" t="e">
        <f ca="1"/>
        <v>#NAME?</v>
      </c>
      <c r="AC27" s="15" t="e">
        <f ca="1"/>
        <v>#NAME?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F61B63-A859-4C82-8F55-4C4A6FC7DC3A}">
  <dimension ref="A1:S27"/>
  <sheetViews>
    <sheetView workbookViewId="0"/>
  </sheetViews>
  <sheetFormatPr defaultRowHeight="14.5" x14ac:dyDescent="0.35"/>
  <cols>
    <col min="6" max="6" width="9.1796875" customWidth="1"/>
    <col min="7" max="9" width="9.26953125" bestFit="1" customWidth="1"/>
  </cols>
  <sheetData>
    <row r="1" spans="1:19" x14ac:dyDescent="0.35">
      <c r="A1" s="1" t="s">
        <v>0</v>
      </c>
      <c r="F1" t="s">
        <v>1</v>
      </c>
      <c r="K1" t="s">
        <v>4</v>
      </c>
      <c r="P1" t="s">
        <v>5</v>
      </c>
    </row>
    <row r="3" spans="1:19" x14ac:dyDescent="0.35">
      <c r="A3" s="2">
        <v>1</v>
      </c>
      <c r="B3" s="3">
        <v>3</v>
      </c>
      <c r="C3" s="3">
        <v>2</v>
      </c>
      <c r="D3" s="4">
        <v>6</v>
      </c>
      <c r="F3" s="5" t="e">
        <f t="array" aca="1" ref="F3:I9" ca="1">eVECTORS(A3:D6)</f>
        <v>#NAME?</v>
      </c>
      <c r="G3" s="6" t="e">
        <f ca="1"/>
        <v>#NAME?</v>
      </c>
      <c r="H3" s="6" t="e">
        <f ca="1"/>
        <v>#NAME?</v>
      </c>
      <c r="I3" s="7" t="e">
        <f ca="1"/>
        <v>#NAME?</v>
      </c>
      <c r="K3" s="8" t="e">
        <f t="array" aca="1" ref="K3:N6" ca="1">SVD_U(A3:D6)</f>
        <v>#NAME?</v>
      </c>
      <c r="L3" s="9" t="e">
        <f ca="1"/>
        <v>#NAME?</v>
      </c>
      <c r="M3" s="9" t="e">
        <f ca="1"/>
        <v>#NAME?</v>
      </c>
      <c r="N3" s="10" t="e">
        <f ca="1"/>
        <v>#NAME?</v>
      </c>
      <c r="P3" s="8" t="e">
        <f t="array" aca="1" ref="P3:S6" ca="1">SCHURQ(A3:D6)</f>
        <v>#NAME?</v>
      </c>
      <c r="Q3" s="9" t="e">
        <f ca="1"/>
        <v>#NAME?</v>
      </c>
      <c r="R3" s="9" t="e">
        <f ca="1"/>
        <v>#NAME?</v>
      </c>
      <c r="S3" s="10" t="e">
        <f ca="1"/>
        <v>#NAME?</v>
      </c>
    </row>
    <row r="4" spans="1:19" x14ac:dyDescent="0.35">
      <c r="A4" s="16">
        <v>3</v>
      </c>
      <c r="B4">
        <v>4</v>
      </c>
      <c r="C4">
        <v>1</v>
      </c>
      <c r="D4" s="17">
        <v>3</v>
      </c>
      <c r="F4" s="8" t="e">
        <f ca="1"/>
        <v>#NAME?</v>
      </c>
      <c r="G4" s="9" t="e">
        <f ca="1"/>
        <v>#NAME?</v>
      </c>
      <c r="H4" s="9" t="e">
        <f ca="1"/>
        <v>#NAME?</v>
      </c>
      <c r="I4" s="10" t="e">
        <f ca="1"/>
        <v>#NAME?</v>
      </c>
      <c r="K4" s="11" t="e">
        <f ca="1"/>
        <v>#NAME?</v>
      </c>
      <c r="L4" t="e">
        <f ca="1"/>
        <v>#NAME?</v>
      </c>
      <c r="M4" t="e">
        <f ca="1"/>
        <v>#NAME?</v>
      </c>
      <c r="N4" s="12" t="e">
        <f ca="1"/>
        <v>#NAME?</v>
      </c>
      <c r="P4" s="11" t="e">
        <f ca="1"/>
        <v>#NAME?</v>
      </c>
      <c r="Q4" t="e">
        <f ca="1"/>
        <v>#NAME?</v>
      </c>
      <c r="R4" t="e">
        <f ca="1"/>
        <v>#NAME?</v>
      </c>
      <c r="S4" s="12" t="e">
        <f ca="1"/>
        <v>#NAME?</v>
      </c>
    </row>
    <row r="5" spans="1:19" x14ac:dyDescent="0.35">
      <c r="A5" s="16">
        <v>2</v>
      </c>
      <c r="B5">
        <v>1</v>
      </c>
      <c r="C5">
        <v>3</v>
      </c>
      <c r="D5" s="17">
        <v>2</v>
      </c>
      <c r="F5" s="11" t="e">
        <f ca="1"/>
        <v>#NAME?</v>
      </c>
      <c r="G5" t="e">
        <f ca="1"/>
        <v>#NAME?</v>
      </c>
      <c r="H5" t="e">
        <f ca="1"/>
        <v>#NAME?</v>
      </c>
      <c r="I5" s="12" t="e">
        <f ca="1"/>
        <v>#NAME?</v>
      </c>
      <c r="K5" s="11" t="e">
        <f ca="1"/>
        <v>#NAME?</v>
      </c>
      <c r="L5" t="e">
        <f ca="1"/>
        <v>#NAME?</v>
      </c>
      <c r="M5" t="e">
        <f ca="1"/>
        <v>#NAME?</v>
      </c>
      <c r="N5" s="12" t="e">
        <f ca="1"/>
        <v>#NAME?</v>
      </c>
      <c r="P5" s="11" t="e">
        <f ca="1"/>
        <v>#NAME?</v>
      </c>
      <c r="Q5" t="e">
        <f ca="1"/>
        <v>#NAME?</v>
      </c>
      <c r="R5" t="e">
        <f ca="1"/>
        <v>#NAME?</v>
      </c>
      <c r="S5" s="12" t="e">
        <f ca="1"/>
        <v>#NAME?</v>
      </c>
    </row>
    <row r="6" spans="1:19" x14ac:dyDescent="0.35">
      <c r="A6" s="18">
        <v>5</v>
      </c>
      <c r="B6" s="19">
        <v>3</v>
      </c>
      <c r="C6" s="19">
        <v>2</v>
      </c>
      <c r="D6" s="20">
        <v>3</v>
      </c>
      <c r="F6" s="11" t="e">
        <f ca="1"/>
        <v>#NAME?</v>
      </c>
      <c r="G6" t="e">
        <f ca="1"/>
        <v>#NAME?</v>
      </c>
      <c r="H6" t="e">
        <f ca="1"/>
        <v>#NAME?</v>
      </c>
      <c r="I6" s="12" t="e">
        <f ca="1"/>
        <v>#NAME?</v>
      </c>
      <c r="K6" s="13" t="e">
        <f ca="1"/>
        <v>#NAME?</v>
      </c>
      <c r="L6" s="14" t="e">
        <f ca="1"/>
        <v>#NAME?</v>
      </c>
      <c r="M6" s="14" t="e">
        <f ca="1"/>
        <v>#NAME?</v>
      </c>
      <c r="N6" s="15" t="e">
        <f ca="1"/>
        <v>#NAME?</v>
      </c>
      <c r="P6" s="13" t="e">
        <f ca="1"/>
        <v>#NAME?</v>
      </c>
      <c r="Q6" s="14" t="e">
        <f ca="1"/>
        <v>#NAME?</v>
      </c>
      <c r="R6" s="14" t="e">
        <f ca="1"/>
        <v>#NAME?</v>
      </c>
      <c r="S6" s="15" t="e">
        <f ca="1"/>
        <v>#NAME?</v>
      </c>
    </row>
    <row r="7" spans="1:19" x14ac:dyDescent="0.35">
      <c r="F7" s="13" t="e">
        <f ca="1"/>
        <v>#NAME?</v>
      </c>
      <c r="G7" s="14" t="e">
        <f ca="1"/>
        <v>#NAME?</v>
      </c>
      <c r="H7" s="14" t="e">
        <f ca="1"/>
        <v>#NAME?</v>
      </c>
      <c r="I7" s="15" t="e">
        <f ca="1"/>
        <v>#NAME?</v>
      </c>
    </row>
    <row r="8" spans="1:19" x14ac:dyDescent="0.35">
      <c r="F8" s="11" t="e">
        <f ca="1"/>
        <v>#NAME?</v>
      </c>
      <c r="G8" t="e">
        <f ca="1"/>
        <v>#NAME?</v>
      </c>
      <c r="H8" t="e">
        <f ca="1"/>
        <v>#NAME?</v>
      </c>
      <c r="I8" s="12" t="e">
        <f ca="1"/>
        <v>#NAME?</v>
      </c>
      <c r="K8" t="s">
        <v>8</v>
      </c>
      <c r="P8" t="s">
        <v>9</v>
      </c>
    </row>
    <row r="9" spans="1:19" x14ac:dyDescent="0.35">
      <c r="F9" s="13" t="e">
        <f ca="1"/>
        <v>#NAME?</v>
      </c>
      <c r="G9" s="14" t="e">
        <f ca="1"/>
        <v>#NAME?</v>
      </c>
      <c r="H9" s="14" t="e">
        <f ca="1"/>
        <v>#NAME?</v>
      </c>
      <c r="I9" s="15" t="e">
        <f ca="1"/>
        <v>#NAME?</v>
      </c>
    </row>
    <row r="10" spans="1:19" x14ac:dyDescent="0.35">
      <c r="K10" s="8" t="e">
        <f t="array" aca="1" ref="K10:N13" ca="1">SVD_D(A3:D6)</f>
        <v>#NAME?</v>
      </c>
      <c r="L10" s="9" t="e">
        <f ca="1"/>
        <v>#NAME?</v>
      </c>
      <c r="M10" s="9" t="e">
        <f ca="1"/>
        <v>#NAME?</v>
      </c>
      <c r="N10" s="10" t="e">
        <f ca="1"/>
        <v>#NAME?</v>
      </c>
      <c r="P10" s="8" t="e">
        <f t="array" aca="1" ref="P10:S13" ca="1">MMULT(TRANSPOSE(P3:S6),MMULT(A3:D6,P3:S6))</f>
        <v>#NAME?</v>
      </c>
      <c r="Q10" s="9" t="e">
        <f ca="1"/>
        <v>#NAME?</v>
      </c>
      <c r="R10" s="9" t="e">
        <f ca="1"/>
        <v>#NAME?</v>
      </c>
      <c r="S10" s="10" t="e">
        <f ca="1"/>
        <v>#NAME?</v>
      </c>
    </row>
    <row r="11" spans="1:19" x14ac:dyDescent="0.35">
      <c r="F11" t="s">
        <v>10</v>
      </c>
      <c r="K11" s="11" t="e">
        <f ca="1"/>
        <v>#NAME?</v>
      </c>
      <c r="L11" t="e">
        <f ca="1"/>
        <v>#NAME?</v>
      </c>
      <c r="M11" t="e">
        <f ca="1"/>
        <v>#NAME?</v>
      </c>
      <c r="N11" s="12" t="e">
        <f ca="1"/>
        <v>#NAME?</v>
      </c>
      <c r="P11" s="11" t="e">
        <f ca="1"/>
        <v>#NAME?</v>
      </c>
      <c r="Q11" t="e">
        <f ca="1"/>
        <v>#NAME?</v>
      </c>
      <c r="R11" t="e">
        <f ca="1"/>
        <v>#NAME?</v>
      </c>
      <c r="S11" s="12" t="e">
        <f ca="1"/>
        <v>#NAME?</v>
      </c>
    </row>
    <row r="12" spans="1:19" x14ac:dyDescent="0.35">
      <c r="K12" s="11" t="e">
        <f ca="1"/>
        <v>#NAME?</v>
      </c>
      <c r="L12" t="e">
        <f ca="1"/>
        <v>#NAME?</v>
      </c>
      <c r="M12" t="e">
        <f ca="1"/>
        <v>#NAME?</v>
      </c>
      <c r="N12" s="12" t="e">
        <f ca="1"/>
        <v>#NAME?</v>
      </c>
      <c r="P12" s="11" t="e">
        <f ca="1"/>
        <v>#NAME?</v>
      </c>
      <c r="Q12" t="e">
        <f ca="1"/>
        <v>#NAME?</v>
      </c>
      <c r="R12" t="e">
        <f ca="1"/>
        <v>#NAME?</v>
      </c>
      <c r="S12" s="12" t="e">
        <f ca="1"/>
        <v>#NAME?</v>
      </c>
    </row>
    <row r="13" spans="1:19" x14ac:dyDescent="0.35">
      <c r="F13" s="5" t="e">
        <f t="array" aca="1" ref="F13:I19" ca="1">eVECT(A3:D6)</f>
        <v>#NAME?</v>
      </c>
      <c r="G13" s="6" t="e">
        <f ca="1"/>
        <v>#NAME?</v>
      </c>
      <c r="H13" s="6" t="e">
        <f ca="1"/>
        <v>#NAME?</v>
      </c>
      <c r="I13" s="7" t="e">
        <f ca="1"/>
        <v>#NAME?</v>
      </c>
      <c r="K13" s="13" t="e">
        <f ca="1"/>
        <v>#NAME?</v>
      </c>
      <c r="L13" s="14" t="e">
        <f ca="1"/>
        <v>#NAME?</v>
      </c>
      <c r="M13" s="14" t="e">
        <f ca="1"/>
        <v>#NAME?</v>
      </c>
      <c r="N13" s="15" t="e">
        <f ca="1"/>
        <v>#NAME?</v>
      </c>
      <c r="P13" s="13" t="e">
        <f ca="1"/>
        <v>#NAME?</v>
      </c>
      <c r="Q13" s="14" t="e">
        <f ca="1"/>
        <v>#NAME?</v>
      </c>
      <c r="R13" s="14" t="e">
        <f ca="1"/>
        <v>#NAME?</v>
      </c>
      <c r="S13" s="15" t="e">
        <f ca="1"/>
        <v>#NAME?</v>
      </c>
    </row>
    <row r="14" spans="1:19" x14ac:dyDescent="0.35">
      <c r="F14" s="8" t="e">
        <f ca="1"/>
        <v>#NAME?</v>
      </c>
      <c r="G14" s="9" t="e">
        <f ca="1"/>
        <v>#NAME?</v>
      </c>
      <c r="H14" s="9" t="e">
        <f ca="1"/>
        <v>#NAME?</v>
      </c>
      <c r="I14" s="10" t="e">
        <f ca="1"/>
        <v>#NAME?</v>
      </c>
    </row>
    <row r="15" spans="1:19" x14ac:dyDescent="0.35">
      <c r="F15" s="11" t="e">
        <f ca="1"/>
        <v>#NAME?</v>
      </c>
      <c r="G15" t="e">
        <f ca="1"/>
        <v>#NAME?</v>
      </c>
      <c r="H15" t="e">
        <f ca="1"/>
        <v>#NAME?</v>
      </c>
      <c r="I15" s="12" t="e">
        <f ca="1"/>
        <v>#NAME?</v>
      </c>
      <c r="K15" t="s">
        <v>11</v>
      </c>
    </row>
    <row r="16" spans="1:19" x14ac:dyDescent="0.35">
      <c r="F16" s="11" t="e">
        <f ca="1"/>
        <v>#NAME?</v>
      </c>
      <c r="G16" t="e">
        <f ca="1"/>
        <v>#NAME?</v>
      </c>
      <c r="H16" t="e">
        <f ca="1"/>
        <v>#NAME?</v>
      </c>
      <c r="I16" s="12" t="e">
        <f ca="1"/>
        <v>#NAME?</v>
      </c>
    </row>
    <row r="17" spans="6:19" x14ac:dyDescent="0.35">
      <c r="F17" s="13" t="e">
        <f ca="1"/>
        <v>#NAME?</v>
      </c>
      <c r="G17" s="14" t="e">
        <f ca="1"/>
        <v>#NAME?</v>
      </c>
      <c r="H17" s="14" t="e">
        <f ca="1"/>
        <v>#NAME?</v>
      </c>
      <c r="I17" s="15" t="e">
        <f ca="1"/>
        <v>#NAME?</v>
      </c>
      <c r="K17" s="8" t="e">
        <f t="array" aca="1" ref="K17:N20" ca="1">SVD_V(A3:D6)</f>
        <v>#NAME?</v>
      </c>
      <c r="L17" s="9" t="e">
        <f ca="1"/>
        <v>#NAME?</v>
      </c>
      <c r="M17" s="9" t="e">
        <f ca="1"/>
        <v>#NAME?</v>
      </c>
      <c r="N17" s="10" t="e">
        <f ca="1"/>
        <v>#NAME?</v>
      </c>
    </row>
    <row r="18" spans="6:19" x14ac:dyDescent="0.35">
      <c r="F18" s="11" t="e">
        <f ca="1"/>
        <v>#NAME?</v>
      </c>
      <c r="G18" t="e">
        <f ca="1"/>
        <v>#NAME?</v>
      </c>
      <c r="H18" t="e">
        <f ca="1"/>
        <v>#NAME?</v>
      </c>
      <c r="I18" s="12" t="e">
        <f ca="1"/>
        <v>#NAME?</v>
      </c>
      <c r="K18" s="11" t="e">
        <f ca="1"/>
        <v>#NAME?</v>
      </c>
      <c r="L18" t="e">
        <f ca="1"/>
        <v>#NAME?</v>
      </c>
      <c r="M18" t="e">
        <f ca="1"/>
        <v>#NAME?</v>
      </c>
      <c r="N18" s="12" t="e">
        <f ca="1"/>
        <v>#NAME?</v>
      </c>
    </row>
    <row r="19" spans="6:19" x14ac:dyDescent="0.35">
      <c r="F19" s="13" t="e">
        <f ca="1"/>
        <v>#NAME?</v>
      </c>
      <c r="G19" s="14" t="e">
        <f ca="1"/>
        <v>#NAME?</v>
      </c>
      <c r="H19" s="14" t="e">
        <f ca="1"/>
        <v>#NAME?</v>
      </c>
      <c r="I19" s="15" t="e">
        <f ca="1"/>
        <v>#NAME?</v>
      </c>
      <c r="K19" s="11" t="e">
        <f ca="1"/>
        <v>#NAME?</v>
      </c>
      <c r="L19" t="e">
        <f ca="1"/>
        <v>#NAME?</v>
      </c>
      <c r="M19" t="e">
        <f ca="1"/>
        <v>#NAME?</v>
      </c>
      <c r="N19" s="12" t="e">
        <f ca="1"/>
        <v>#NAME?</v>
      </c>
    </row>
    <row r="20" spans="6:19" x14ac:dyDescent="0.35">
      <c r="K20" s="13" t="e">
        <f ca="1"/>
        <v>#NAME?</v>
      </c>
      <c r="L20" s="14" t="e">
        <f ca="1"/>
        <v>#NAME?</v>
      </c>
      <c r="M20" s="14" t="e">
        <f ca="1"/>
        <v>#NAME?</v>
      </c>
      <c r="N20" s="15" t="e">
        <f ca="1"/>
        <v>#NAME?</v>
      </c>
    </row>
    <row r="23" spans="6:19" ht="15" customHeight="1" x14ac:dyDescent="0.35">
      <c r="K23" t="s">
        <v>14</v>
      </c>
      <c r="P23" t="s">
        <v>15</v>
      </c>
    </row>
    <row r="24" spans="6:19" x14ac:dyDescent="0.35">
      <c r="K24" s="8" t="e">
        <f t="array" aca="1" ref="K24:N27" ca="1">MMULT(K3:N6,MMULT(K10:N13,TRANSPOSE(K17:N20)))</f>
        <v>#NAME?</v>
      </c>
      <c r="L24" s="9" t="e">
        <f ca="1"/>
        <v>#NAME?</v>
      </c>
      <c r="M24" s="9" t="e">
        <f ca="1"/>
        <v>#NAME?</v>
      </c>
      <c r="N24" s="10" t="e">
        <f ca="1"/>
        <v>#NAME?</v>
      </c>
      <c r="P24" s="8" t="e">
        <f t="array" aca="1" ref="P24:S27" ca="1">MMULT(P3:S6,MMULT(P10:S13,TRANSPOSE(P3:S6)))</f>
        <v>#NAME?</v>
      </c>
      <c r="Q24" s="9" t="e">
        <f ca="1"/>
        <v>#NAME?</v>
      </c>
      <c r="R24" s="9" t="e">
        <f ca="1"/>
        <v>#NAME?</v>
      </c>
      <c r="S24" s="10" t="e">
        <f ca="1"/>
        <v>#NAME?</v>
      </c>
    </row>
    <row r="25" spans="6:19" x14ac:dyDescent="0.35">
      <c r="K25" s="11" t="e">
        <f ca="1"/>
        <v>#NAME?</v>
      </c>
      <c r="L25" t="e">
        <f ca="1"/>
        <v>#NAME?</v>
      </c>
      <c r="M25" t="e">
        <f ca="1"/>
        <v>#NAME?</v>
      </c>
      <c r="N25" s="12" t="e">
        <f ca="1"/>
        <v>#NAME?</v>
      </c>
      <c r="P25" s="11" t="e">
        <f ca="1"/>
        <v>#NAME?</v>
      </c>
      <c r="Q25" t="e">
        <f ca="1"/>
        <v>#NAME?</v>
      </c>
      <c r="R25" t="e">
        <f ca="1"/>
        <v>#NAME?</v>
      </c>
      <c r="S25" s="12" t="e">
        <f ca="1"/>
        <v>#NAME?</v>
      </c>
    </row>
    <row r="26" spans="6:19" x14ac:dyDescent="0.35">
      <c r="K26" s="11" t="e">
        <f ca="1"/>
        <v>#NAME?</v>
      </c>
      <c r="L26" t="e">
        <f ca="1"/>
        <v>#NAME?</v>
      </c>
      <c r="M26" t="e">
        <f ca="1"/>
        <v>#NAME?</v>
      </c>
      <c r="N26" s="12" t="e">
        <f ca="1"/>
        <v>#NAME?</v>
      </c>
      <c r="P26" s="11" t="e">
        <f ca="1"/>
        <v>#NAME?</v>
      </c>
      <c r="Q26" t="e">
        <f ca="1"/>
        <v>#NAME?</v>
      </c>
      <c r="R26" t="e">
        <f ca="1"/>
        <v>#NAME?</v>
      </c>
      <c r="S26" s="12" t="e">
        <f ca="1"/>
        <v>#NAME?</v>
      </c>
    </row>
    <row r="27" spans="6:19" x14ac:dyDescent="0.35">
      <c r="K27" s="13" t="e">
        <f ca="1"/>
        <v>#NAME?</v>
      </c>
      <c r="L27" s="14" t="e">
        <f ca="1"/>
        <v>#NAME?</v>
      </c>
      <c r="M27" s="14" t="e">
        <f ca="1"/>
        <v>#NAME?</v>
      </c>
      <c r="N27" s="15" t="e">
        <f ca="1"/>
        <v>#NAME?</v>
      </c>
      <c r="P27" s="13" t="e">
        <f ca="1"/>
        <v>#NAME?</v>
      </c>
      <c r="Q27" s="14" t="e">
        <f ca="1"/>
        <v>#NAME?</v>
      </c>
      <c r="R27" s="14" t="e">
        <f ca="1"/>
        <v>#NAME?</v>
      </c>
      <c r="S27" s="15" t="e">
        <f ca="1"/>
        <v>#NAME?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3F521B-E689-4DA0-A1C3-F4EED56ED4E1}">
  <dimension ref="A1:O185"/>
  <sheetViews>
    <sheetView workbookViewId="0"/>
  </sheetViews>
  <sheetFormatPr defaultRowHeight="14.5" x14ac:dyDescent="0.35"/>
  <cols>
    <col min="1" max="3" width="5.90625" customWidth="1"/>
    <col min="4" max="4" width="2.1796875" customWidth="1"/>
    <col min="8" max="8" width="4.6328125" customWidth="1"/>
    <col min="12" max="12" width="4.6328125" customWidth="1"/>
  </cols>
  <sheetData>
    <row r="1" spans="1:7" x14ac:dyDescent="0.35">
      <c r="A1" s="1" t="s">
        <v>16</v>
      </c>
    </row>
    <row r="3" spans="1:7" x14ac:dyDescent="0.35">
      <c r="A3" s="21">
        <v>3</v>
      </c>
      <c r="B3" s="21">
        <v>-4</v>
      </c>
      <c r="C3" s="21">
        <v>9</v>
      </c>
      <c r="E3" t="s">
        <v>17</v>
      </c>
    </row>
    <row r="4" spans="1:7" x14ac:dyDescent="0.35">
      <c r="A4" s="21">
        <v>5</v>
      </c>
      <c r="B4" s="21">
        <v>2</v>
      </c>
      <c r="C4" s="21">
        <v>3</v>
      </c>
    </row>
    <row r="5" spans="1:7" x14ac:dyDescent="0.35">
      <c r="A5" s="21">
        <v>7</v>
      </c>
      <c r="B5" s="21">
        <v>1</v>
      </c>
      <c r="C5" s="21">
        <v>6</v>
      </c>
      <c r="E5" s="8">
        <f t="array" ref="E5:G7">TRANSPOSE(A3:C5)</f>
        <v>3</v>
      </c>
      <c r="F5" s="9">
        <v>5</v>
      </c>
      <c r="G5" s="10">
        <v>7</v>
      </c>
    </row>
    <row r="6" spans="1:7" x14ac:dyDescent="0.35">
      <c r="E6" s="11">
        <v>-4</v>
      </c>
      <c r="F6">
        <v>2</v>
      </c>
      <c r="G6" s="12">
        <v>1</v>
      </c>
    </row>
    <row r="7" spans="1:7" x14ac:dyDescent="0.35">
      <c r="E7" s="13">
        <v>9</v>
      </c>
      <c r="F7" s="14">
        <v>3</v>
      </c>
      <c r="G7" s="15">
        <v>6</v>
      </c>
    </row>
    <row r="9" spans="1:7" x14ac:dyDescent="0.35">
      <c r="E9" t="s">
        <v>18</v>
      </c>
    </row>
    <row r="11" spans="1:7" x14ac:dyDescent="0.35">
      <c r="E11" s="8">
        <f t="array" ref="E11:G13">MINVERSE(A3:C5)</f>
        <v>-0.5</v>
      </c>
      <c r="F11" s="9">
        <v>-1.8333333333333337</v>
      </c>
      <c r="G11" s="10">
        <v>1.6666666666666667</v>
      </c>
    </row>
    <row r="12" spans="1:7" x14ac:dyDescent="0.35">
      <c r="E12" s="11">
        <v>0.5</v>
      </c>
      <c r="F12">
        <v>2.5000000000000004</v>
      </c>
      <c r="G12" s="12">
        <v>-2</v>
      </c>
    </row>
    <row r="13" spans="1:7" x14ac:dyDescent="0.35">
      <c r="E13" s="13">
        <v>0.5</v>
      </c>
      <c r="F13" s="14">
        <v>1.7222222222222225</v>
      </c>
      <c r="G13" s="15">
        <v>-1.4444444444444446</v>
      </c>
    </row>
    <row r="15" spans="1:7" x14ac:dyDescent="0.35">
      <c r="E15" t="s">
        <v>19</v>
      </c>
    </row>
    <row r="17" spans="5:7" x14ac:dyDescent="0.35">
      <c r="E17" s="8" t="e">
        <f t="array" aca="1" ref="E17:G19" ca="1">CORR(A3:C5)</f>
        <v>#NAME?</v>
      </c>
      <c r="F17" s="9" t="e">
        <f ca="1"/>
        <v>#NAME?</v>
      </c>
      <c r="G17" s="10" t="e">
        <f ca="1"/>
        <v>#NAME?</v>
      </c>
    </row>
    <row r="18" spans="5:7" x14ac:dyDescent="0.35">
      <c r="E18" s="11" t="e">
        <f ca="1"/>
        <v>#NAME?</v>
      </c>
      <c r="F18" t="e">
        <f ca="1"/>
        <v>#NAME?</v>
      </c>
      <c r="G18" s="12" t="e">
        <f ca="1"/>
        <v>#NAME?</v>
      </c>
    </row>
    <row r="19" spans="5:7" x14ac:dyDescent="0.35">
      <c r="E19" s="13" t="e">
        <f ca="1"/>
        <v>#NAME?</v>
      </c>
      <c r="F19" s="14" t="e">
        <f ca="1"/>
        <v>#NAME?</v>
      </c>
      <c r="G19" s="15" t="e">
        <f ca="1"/>
        <v>#NAME?</v>
      </c>
    </row>
    <row r="21" spans="5:7" x14ac:dyDescent="0.35">
      <c r="E21" t="s">
        <v>20</v>
      </c>
    </row>
    <row r="23" spans="5:7" x14ac:dyDescent="0.35">
      <c r="E23" s="8" t="e">
        <f t="array" aca="1" ref="E23:G25" ca="1">COVP(A3:C5)</f>
        <v>#NAME?</v>
      </c>
      <c r="F23" s="9" t="e">
        <f ca="1"/>
        <v>#NAME?</v>
      </c>
      <c r="G23" s="10" t="e">
        <f ca="1"/>
        <v>#NAME?</v>
      </c>
    </row>
    <row r="24" spans="5:7" x14ac:dyDescent="0.35">
      <c r="E24" s="11" t="e">
        <f ca="1"/>
        <v>#NAME?</v>
      </c>
      <c r="F24" t="e">
        <f ca="1"/>
        <v>#NAME?</v>
      </c>
      <c r="G24" s="12" t="e">
        <f ca="1"/>
        <v>#NAME?</v>
      </c>
    </row>
    <row r="25" spans="5:7" x14ac:dyDescent="0.35">
      <c r="E25" s="13" t="e">
        <f ca="1"/>
        <v>#NAME?</v>
      </c>
      <c r="F25" s="14" t="e">
        <f ca="1"/>
        <v>#NAME?</v>
      </c>
      <c r="G25" s="15" t="e">
        <f ca="1"/>
        <v>#NAME?</v>
      </c>
    </row>
    <row r="27" spans="5:7" x14ac:dyDescent="0.35">
      <c r="E27" t="s">
        <v>21</v>
      </c>
    </row>
    <row r="29" spans="5:7" x14ac:dyDescent="0.35">
      <c r="E29" s="8" t="e">
        <f t="array" aca="1" ref="E29:G31" ca="1">COV(A3:C5)</f>
        <v>#NAME?</v>
      </c>
      <c r="F29" s="9" t="e">
        <f ca="1"/>
        <v>#NAME?</v>
      </c>
      <c r="G29" s="10" t="e">
        <f ca="1"/>
        <v>#NAME?</v>
      </c>
    </row>
    <row r="30" spans="5:7" x14ac:dyDescent="0.35">
      <c r="E30" s="11" t="e">
        <f ca="1"/>
        <v>#NAME?</v>
      </c>
      <c r="F30" t="e">
        <f ca="1"/>
        <v>#NAME?</v>
      </c>
      <c r="G30" s="12" t="e">
        <f ca="1"/>
        <v>#NAME?</v>
      </c>
    </row>
    <row r="31" spans="5:7" x14ac:dyDescent="0.35">
      <c r="E31" s="13" t="e">
        <f ca="1"/>
        <v>#NAME?</v>
      </c>
      <c r="F31" s="14" t="e">
        <f ca="1"/>
        <v>#NAME?</v>
      </c>
      <c r="G31" s="15" t="e">
        <f ca="1"/>
        <v>#NAME?</v>
      </c>
    </row>
    <row r="33" spans="5:15" x14ac:dyDescent="0.35">
      <c r="E33" t="s">
        <v>22</v>
      </c>
    </row>
    <row r="35" spans="5:15" x14ac:dyDescent="0.35">
      <c r="E35" s="5" t="e">
        <f t="array" aca="1" ref="E35:G35" ca="1">DIAG(A3:C5)</f>
        <v>#NAME?</v>
      </c>
      <c r="F35" s="6" t="e">
        <f ca="1"/>
        <v>#NAME?</v>
      </c>
      <c r="G35" s="7" t="e">
        <f ca="1"/>
        <v>#NAME?</v>
      </c>
    </row>
    <row r="37" spans="5:15" x14ac:dyDescent="0.35">
      <c r="E37" t="s">
        <v>23</v>
      </c>
      <c r="I37" t="s">
        <v>2</v>
      </c>
      <c r="M37" t="s">
        <v>5</v>
      </c>
    </row>
    <row r="39" spans="5:15" x14ac:dyDescent="0.35">
      <c r="E39" s="8" t="e">
        <f t="array" aca="1" ref="E39:G41" ca="1">eigVAL(A3:C5,100)</f>
        <v>#NAME?</v>
      </c>
      <c r="F39" s="9" t="e">
        <f ca="1"/>
        <v>#NAME?</v>
      </c>
      <c r="G39" s="10" t="e">
        <f ca="1"/>
        <v>#NAME?</v>
      </c>
      <c r="I39" s="2">
        <v>-0.32929277996907103</v>
      </c>
      <c r="J39" s="22">
        <v>0.91892242258380874</v>
      </c>
      <c r="K39" s="23">
        <v>0.21713554829402126</v>
      </c>
      <c r="M39" s="2">
        <v>-0.43562313199327085</v>
      </c>
      <c r="N39" s="22">
        <v>0.81378256244134384</v>
      </c>
      <c r="O39" s="23">
        <v>-0.38469524033807967</v>
      </c>
    </row>
    <row r="40" spans="5:15" x14ac:dyDescent="0.35">
      <c r="E40" s="13" t="e">
        <f ca="1"/>
        <v>#NAME?</v>
      </c>
      <c r="F40" s="14" t="e">
        <f ca="1"/>
        <v>#NAME?</v>
      </c>
      <c r="G40" s="15" t="e">
        <f ca="1"/>
        <v>#NAME?</v>
      </c>
      <c r="I40" s="16">
        <v>-0.54882129994845175</v>
      </c>
      <c r="J40">
        <v>-0.37339499015653321</v>
      </c>
      <c r="K40" s="17">
        <v>0.74791133301274026</v>
      </c>
      <c r="M40" s="16">
        <v>0.78108950298521207</v>
      </c>
      <c r="N40">
        <v>0.12934635905029288</v>
      </c>
      <c r="O40" s="17">
        <v>-0.61087536185931313</v>
      </c>
    </row>
    <row r="41" spans="5:15" x14ac:dyDescent="0.35">
      <c r="E41" t="e">
        <f ca="1"/>
        <v>#NAME?</v>
      </c>
      <c r="F41" t="e">
        <f ca="1"/>
        <v>#NAME?</v>
      </c>
      <c r="G41" t="e">
        <f ca="1"/>
        <v>#NAME?</v>
      </c>
      <c r="I41" s="18">
        <v>-0.76834981992783247</v>
      </c>
      <c r="J41" s="19">
        <v>-0.12711318813839431</v>
      </c>
      <c r="K41" s="20">
        <v>-0.62728047284939503</v>
      </c>
      <c r="M41" s="18">
        <v>0.44736078862444723</v>
      </c>
      <c r="N41" s="19">
        <v>0.56659285246712443</v>
      </c>
      <c r="O41" s="20">
        <v>0.69198328327675673</v>
      </c>
    </row>
    <row r="43" spans="5:15" x14ac:dyDescent="0.35">
      <c r="E43" t="s">
        <v>24</v>
      </c>
      <c r="I43" t="s">
        <v>6</v>
      </c>
      <c r="M43" t="s">
        <v>9</v>
      </c>
    </row>
    <row r="45" spans="5:15" x14ac:dyDescent="0.35">
      <c r="E45" s="8" t="e">
        <f t="array" aca="1" ref="E45:G51" ca="1">eigVECT(A3:C5,100)</f>
        <v>#NAME?</v>
      </c>
      <c r="F45" s="9" t="e">
        <f ca="1"/>
        <v>#NAME?</v>
      </c>
      <c r="G45" s="10" t="e">
        <f ca="1"/>
        <v>#NAME?</v>
      </c>
      <c r="I45" s="2">
        <v>-9.1104335791442992</v>
      </c>
      <c r="J45" s="22">
        <v>-0.54882129994845186</v>
      </c>
      <c r="K45" s="23">
        <v>-9.2201978391339896</v>
      </c>
      <c r="M45" s="2">
        <v>0.9296574964868769</v>
      </c>
      <c r="N45" s="22">
        <v>5.7754893064483417</v>
      </c>
      <c r="O45" s="23">
        <v>-3.730463265422014</v>
      </c>
    </row>
    <row r="46" spans="5:15" x14ac:dyDescent="0.35">
      <c r="E46" s="13" t="e">
        <f ca="1"/>
        <v>#NAME?</v>
      </c>
      <c r="F46" s="14" t="e">
        <f ca="1"/>
        <v>#NAME?</v>
      </c>
      <c r="G46" s="15" t="e">
        <f ca="1"/>
        <v>#NAME?</v>
      </c>
      <c r="I46" s="16">
        <v>0</v>
      </c>
      <c r="J46">
        <v>-4.5495928587866956</v>
      </c>
      <c r="K46" s="17">
        <v>6.3874377039543138</v>
      </c>
      <c r="M46" s="16">
        <v>1.3600232051658168E-15</v>
      </c>
      <c r="N46">
        <v>11.722092735899853</v>
      </c>
      <c r="O46" s="17">
        <v>6.4596723675769887</v>
      </c>
    </row>
    <row r="47" spans="5:15" x14ac:dyDescent="0.35">
      <c r="E47" s="8" t="e">
        <f ca="1"/>
        <v>#NAME?</v>
      </c>
      <c r="F47" s="9" t="e">
        <f ca="1"/>
        <v>#NAME?</v>
      </c>
      <c r="G47" s="10" t="e">
        <f ca="1"/>
        <v>#NAME?</v>
      </c>
      <c r="I47" s="18">
        <v>0</v>
      </c>
      <c r="J47" s="19">
        <v>0</v>
      </c>
      <c r="K47" s="20">
        <v>0.43427109658804275</v>
      </c>
      <c r="M47" s="18">
        <v>6.6613381477509392E-16</v>
      </c>
      <c r="N47" s="19">
        <v>0</v>
      </c>
      <c r="O47" s="20">
        <v>-1.651750232386731</v>
      </c>
    </row>
    <row r="48" spans="5:15" x14ac:dyDescent="0.35">
      <c r="E48" s="11" t="e">
        <f ca="1"/>
        <v>#NAME?</v>
      </c>
      <c r="F48" t="e">
        <f ca="1"/>
        <v>#NAME?</v>
      </c>
      <c r="G48" s="12" t="e">
        <f ca="1"/>
        <v>#NAME?</v>
      </c>
    </row>
    <row r="49" spans="5:15" x14ac:dyDescent="0.35">
      <c r="E49" s="13" t="e">
        <f ca="1"/>
        <v>#NAME?</v>
      </c>
      <c r="F49" s="14" t="e">
        <f ca="1"/>
        <v>#NAME?</v>
      </c>
      <c r="G49" s="15" t="e">
        <f ca="1"/>
        <v>#NAME?</v>
      </c>
      <c r="I49" t="s">
        <v>25</v>
      </c>
      <c r="M49" t="s">
        <v>26</v>
      </c>
    </row>
    <row r="50" spans="5:15" x14ac:dyDescent="0.35">
      <c r="E50" t="e">
        <f ca="1"/>
        <v>#NAME?</v>
      </c>
      <c r="F50" t="e">
        <f ca="1"/>
        <v>#NAME?</v>
      </c>
      <c r="G50" t="e">
        <f ca="1"/>
        <v>#NAME?</v>
      </c>
    </row>
    <row r="51" spans="5:15" x14ac:dyDescent="0.35">
      <c r="E51" t="e">
        <f ca="1"/>
        <v>#NAME?</v>
      </c>
      <c r="F51" t="e">
        <f ca="1"/>
        <v>#NAME?</v>
      </c>
      <c r="G51" t="e">
        <f ca="1"/>
        <v>#NAME?</v>
      </c>
      <c r="I51" s="2">
        <v>3</v>
      </c>
      <c r="J51" s="22">
        <v>-4.0000000000000018</v>
      </c>
      <c r="K51" s="23">
        <v>9.0000000000000018</v>
      </c>
      <c r="M51" s="2">
        <v>2.9999999999999969</v>
      </c>
      <c r="N51" s="22">
        <v>-3.9999999999999964</v>
      </c>
      <c r="O51" s="23">
        <v>8.9999999999999964</v>
      </c>
    </row>
    <row r="52" spans="5:15" x14ac:dyDescent="0.35">
      <c r="I52" s="16">
        <v>5</v>
      </c>
      <c r="J52">
        <v>2.0000000000000004</v>
      </c>
      <c r="K52" s="17">
        <v>2.9999999999999991</v>
      </c>
      <c r="M52" s="16">
        <v>4.9999999999999947</v>
      </c>
      <c r="N52">
        <v>1.9999999999999982</v>
      </c>
      <c r="O52" s="17">
        <v>2.9999999999999987</v>
      </c>
    </row>
    <row r="53" spans="5:15" x14ac:dyDescent="0.35">
      <c r="E53" t="s">
        <v>2</v>
      </c>
      <c r="I53" s="18">
        <v>7.0000000000000009</v>
      </c>
      <c r="J53" s="19">
        <v>1.0000000000000004</v>
      </c>
      <c r="K53" s="20">
        <v>6</v>
      </c>
      <c r="M53" s="18">
        <v>6.9999999999999973</v>
      </c>
      <c r="N53" s="19">
        <v>0.99999999999999911</v>
      </c>
      <c r="O53" s="20">
        <v>6.0000000000000036</v>
      </c>
    </row>
    <row r="55" spans="5:15" x14ac:dyDescent="0.35">
      <c r="E55" s="8" t="e">
        <f t="array" aca="1" ref="E55:G57" ca="1">QRFactorQ(A3:C5)</f>
        <v>#NAME?</v>
      </c>
      <c r="F55" s="9" t="e">
        <f ca="1"/>
        <v>#NAME?</v>
      </c>
      <c r="G55" s="10" t="e">
        <f ca="1"/>
        <v>#NAME?</v>
      </c>
    </row>
    <row r="56" spans="5:15" x14ac:dyDescent="0.35">
      <c r="E56" s="11" t="e">
        <f ca="1"/>
        <v>#NAME?</v>
      </c>
      <c r="F56" t="e">
        <f ca="1"/>
        <v>#NAME?</v>
      </c>
      <c r="G56" s="12" t="e">
        <f ca="1"/>
        <v>#NAME?</v>
      </c>
    </row>
    <row r="57" spans="5:15" x14ac:dyDescent="0.35">
      <c r="E57" s="13" t="e">
        <f ca="1"/>
        <v>#NAME?</v>
      </c>
      <c r="F57" s="14" t="e">
        <f ca="1"/>
        <v>#NAME?</v>
      </c>
      <c r="G57" s="15" t="e">
        <f ca="1"/>
        <v>#NAME?</v>
      </c>
    </row>
    <row r="59" spans="5:15" x14ac:dyDescent="0.35">
      <c r="E59" t="s">
        <v>6</v>
      </c>
    </row>
    <row r="61" spans="5:15" x14ac:dyDescent="0.35">
      <c r="E61" s="8" t="e">
        <f t="array" aca="1" ref="E61:G63" ca="1">QRFactorR(A3:C5)</f>
        <v>#NAME?</v>
      </c>
      <c r="F61" s="9" t="e">
        <f ca="1"/>
        <v>#NAME?</v>
      </c>
      <c r="G61" s="10" t="e">
        <f ca="1"/>
        <v>#NAME?</v>
      </c>
    </row>
    <row r="62" spans="5:15" x14ac:dyDescent="0.35">
      <c r="E62" s="11" t="e">
        <f ca="1"/>
        <v>#NAME?</v>
      </c>
      <c r="F62" t="e">
        <f ca="1"/>
        <v>#NAME?</v>
      </c>
      <c r="G62" s="12" t="e">
        <f ca="1"/>
        <v>#NAME?</v>
      </c>
    </row>
    <row r="63" spans="5:15" x14ac:dyDescent="0.35">
      <c r="E63" s="13" t="e">
        <f ca="1"/>
        <v>#NAME?</v>
      </c>
      <c r="F63" s="14" t="e">
        <f ca="1"/>
        <v>#NAME?</v>
      </c>
      <c r="G63" s="15" t="e">
        <f ca="1"/>
        <v>#NAME?</v>
      </c>
    </row>
    <row r="65" spans="5:11" x14ac:dyDescent="0.35">
      <c r="E65" t="s">
        <v>25</v>
      </c>
    </row>
    <row r="67" spans="5:11" x14ac:dyDescent="0.35">
      <c r="E67" s="8" t="e">
        <f t="array" aca="1" ref="E67:G69" ca="1">MMULT(E55:G57,E61:G63)</f>
        <v>#NAME?</v>
      </c>
      <c r="F67" s="9" t="e">
        <f ca="1"/>
        <v>#NAME?</v>
      </c>
      <c r="G67" s="10" t="e">
        <f ca="1"/>
        <v>#NAME?</v>
      </c>
    </row>
    <row r="68" spans="5:11" x14ac:dyDescent="0.35">
      <c r="E68" s="11" t="e">
        <f ca="1"/>
        <v>#NAME?</v>
      </c>
      <c r="F68" t="e">
        <f ca="1"/>
        <v>#NAME?</v>
      </c>
      <c r="G68" s="12" t="e">
        <f ca="1"/>
        <v>#NAME?</v>
      </c>
    </row>
    <row r="69" spans="5:11" x14ac:dyDescent="0.35">
      <c r="E69" s="13" t="e">
        <f ca="1"/>
        <v>#NAME?</v>
      </c>
      <c r="F69" s="14" t="e">
        <f ca="1"/>
        <v>#NAME?</v>
      </c>
      <c r="G69" s="15" t="e">
        <f ca="1"/>
        <v>#NAME?</v>
      </c>
    </row>
    <row r="71" spans="5:11" x14ac:dyDescent="0.35">
      <c r="E71" t="s">
        <v>3</v>
      </c>
      <c r="I71" t="s">
        <v>27</v>
      </c>
    </row>
    <row r="73" spans="5:11" x14ac:dyDescent="0.35">
      <c r="E73" s="8" t="e">
        <f t="array" aca="1" ref="E73:G75" ca="1">SPECTRAL(A3:C5,100)</f>
        <v>#NAME?</v>
      </c>
      <c r="F73" s="9" t="e">
        <f ca="1"/>
        <v>#NAME?</v>
      </c>
      <c r="G73" s="10" t="e">
        <f ca="1"/>
        <v>#NAME?</v>
      </c>
      <c r="I73" s="8">
        <v>3</v>
      </c>
      <c r="J73" s="9">
        <v>-4.9986484659842301</v>
      </c>
      <c r="K73" s="10">
        <v>8.4860776282988084</v>
      </c>
    </row>
    <row r="74" spans="5:11" x14ac:dyDescent="0.35">
      <c r="E74" s="11" t="e">
        <f ca="1"/>
        <v>#NAME?</v>
      </c>
      <c r="F74" t="e">
        <f ca="1"/>
        <v>#NAME?</v>
      </c>
      <c r="G74" s="12" t="e">
        <f ca="1"/>
        <v>#NAME?</v>
      </c>
      <c r="I74" s="11">
        <v>-8.6023252670426231</v>
      </c>
      <c r="J74">
        <v>6.5405405405405368</v>
      </c>
      <c r="K74" s="12">
        <v>-2.2432432432432434</v>
      </c>
    </row>
    <row r="75" spans="5:11" x14ac:dyDescent="0.35">
      <c r="E75" s="13" t="e">
        <f ca="1"/>
        <v>#NAME?</v>
      </c>
      <c r="F75" s="14" t="e">
        <f ca="1"/>
        <v>#NAME?</v>
      </c>
      <c r="G75" s="15" t="e">
        <f ca="1"/>
        <v>#NAME?</v>
      </c>
      <c r="I75" s="13">
        <v>8.8817841970012523E-16</v>
      </c>
      <c r="J75" s="14">
        <v>-0.24324324324324431</v>
      </c>
      <c r="K75" s="15">
        <v>1.4594594594594597</v>
      </c>
    </row>
    <row r="77" spans="5:11" x14ac:dyDescent="0.35">
      <c r="E77" t="s">
        <v>7</v>
      </c>
      <c r="I77" t="s">
        <v>28</v>
      </c>
    </row>
    <row r="79" spans="5:11" x14ac:dyDescent="0.35">
      <c r="E79" s="8" t="e">
        <f t="array" aca="1" ref="E79:G81" ca="1">DIAGONAL(SUBMATRIX(eVALUES(A3:C5),1,1,1))</f>
        <v>#NAME?</v>
      </c>
      <c r="F79" s="9" t="e">
        <f ca="1"/>
        <v>#NAME?</v>
      </c>
      <c r="G79" s="10" t="e">
        <f ca="1"/>
        <v>#NAME?</v>
      </c>
      <c r="I79" s="8">
        <v>1</v>
      </c>
      <c r="J79" s="9">
        <v>0</v>
      </c>
      <c r="K79" s="10">
        <v>0</v>
      </c>
    </row>
    <row r="80" spans="5:11" x14ac:dyDescent="0.35">
      <c r="E80" s="11" t="e">
        <f ca="1"/>
        <v>#NAME?</v>
      </c>
      <c r="F80" t="e">
        <f ca="1"/>
        <v>#NAME?</v>
      </c>
      <c r="G80" s="12" t="e">
        <f ca="1"/>
        <v>#NAME?</v>
      </c>
      <c r="I80" s="11">
        <v>0</v>
      </c>
      <c r="J80">
        <v>-0.58123819371909602</v>
      </c>
      <c r="K80" s="12">
        <v>-0.81373347120673489</v>
      </c>
    </row>
    <row r="81" spans="5:11" x14ac:dyDescent="0.35">
      <c r="E81" s="13" t="e">
        <f ca="1"/>
        <v>#NAME?</v>
      </c>
      <c r="F81" s="14" t="e">
        <f ca="1"/>
        <v>#NAME?</v>
      </c>
      <c r="G81" s="15" t="e">
        <f ca="1"/>
        <v>#NAME?</v>
      </c>
      <c r="I81" s="13">
        <v>0</v>
      </c>
      <c r="J81" s="14">
        <v>-0.81373347120673489</v>
      </c>
      <c r="K81" s="15">
        <v>0.58123819371909646</v>
      </c>
    </row>
    <row r="83" spans="5:11" x14ac:dyDescent="0.35">
      <c r="E83" t="s">
        <v>29</v>
      </c>
      <c r="I83" t="s">
        <v>30</v>
      </c>
    </row>
    <row r="85" spans="5:11" x14ac:dyDescent="0.35">
      <c r="E85" s="8" t="e">
        <f t="array" aca="1" ref="E85:G87" ca="1">MMULT(E73:G75,MMULT(E79:G81,TRANSPOSE(E73:G75)))</f>
        <v>#NAME?</v>
      </c>
      <c r="F85" s="9" t="e">
        <f ca="1"/>
        <v>#NAME?</v>
      </c>
      <c r="G85" s="10" t="e">
        <f ca="1"/>
        <v>#NAME?</v>
      </c>
      <c r="I85" s="8">
        <v>3</v>
      </c>
      <c r="J85" s="9">
        <v>-4.0000000000000018</v>
      </c>
      <c r="K85" s="10">
        <v>9.0000000000000018</v>
      </c>
    </row>
    <row r="86" spans="5:11" x14ac:dyDescent="0.35">
      <c r="E86" s="11" t="e">
        <f ca="1"/>
        <v>#NAME?</v>
      </c>
      <c r="F86" t="e">
        <f ca="1"/>
        <v>#NAME?</v>
      </c>
      <c r="G86" s="12" t="e">
        <f ca="1"/>
        <v>#NAME?</v>
      </c>
      <c r="I86" s="11">
        <v>4.9999999999999938</v>
      </c>
      <c r="J86">
        <v>1.9999999999999964</v>
      </c>
      <c r="K86" s="12">
        <v>2.9999999999999951</v>
      </c>
    </row>
    <row r="87" spans="5:11" x14ac:dyDescent="0.35">
      <c r="E87" s="13" t="e">
        <f ca="1"/>
        <v>#NAME?</v>
      </c>
      <c r="F87" s="14" t="e">
        <f ca="1"/>
        <v>#NAME?</v>
      </c>
      <c r="G87" s="15" t="e">
        <f ca="1"/>
        <v>#NAME?</v>
      </c>
      <c r="I87" s="13">
        <v>6.9999999999999973</v>
      </c>
      <c r="J87" s="14">
        <v>0.99999999999999645</v>
      </c>
      <c r="K87" s="15">
        <v>5.9999999999999982</v>
      </c>
    </row>
    <row r="89" spans="5:11" x14ac:dyDescent="0.35">
      <c r="E89" t="s">
        <v>4</v>
      </c>
      <c r="I89" t="s">
        <v>31</v>
      </c>
    </row>
    <row r="91" spans="5:11" x14ac:dyDescent="0.35">
      <c r="E91" s="8" t="e">
        <f t="array" aca="1" ref="E91:G93" ca="1">SVD_U(A3:C5,100)</f>
        <v>#NAME?</v>
      </c>
      <c r="F91" s="9" t="e">
        <f ca="1"/>
        <v>#NAME?</v>
      </c>
      <c r="G91" s="10" t="e">
        <f ca="1"/>
        <v>#NAME?</v>
      </c>
      <c r="I91" s="8">
        <v>1</v>
      </c>
      <c r="J91" s="9">
        <v>0</v>
      </c>
      <c r="K91" s="10">
        <v>0</v>
      </c>
    </row>
    <row r="92" spans="5:11" x14ac:dyDescent="0.35">
      <c r="E92" s="11" t="e">
        <f ca="1"/>
        <v>#NAME?</v>
      </c>
      <c r="F92" t="e">
        <f ca="1"/>
        <v>#NAME?</v>
      </c>
      <c r="G92" s="12" t="e">
        <f ca="1"/>
        <v>#NAME?</v>
      </c>
      <c r="I92" s="11">
        <v>0.42857142857142855</v>
      </c>
      <c r="J92">
        <v>1</v>
      </c>
      <c r="K92" s="12">
        <v>0</v>
      </c>
    </row>
    <row r="93" spans="5:11" x14ac:dyDescent="0.35">
      <c r="E93" s="13" t="e">
        <f ca="1"/>
        <v>#NAME?</v>
      </c>
      <c r="F93" s="14" t="e">
        <f ca="1"/>
        <v>#NAME?</v>
      </c>
      <c r="G93" s="15" t="e">
        <f ca="1"/>
        <v>#NAME?</v>
      </c>
      <c r="I93" s="13">
        <v>0.71428571428571419</v>
      </c>
      <c r="J93" s="14">
        <v>-0.29032258064516131</v>
      </c>
      <c r="K93" s="15">
        <v>1</v>
      </c>
    </row>
    <row r="95" spans="5:11" x14ac:dyDescent="0.35">
      <c r="E95" t="s">
        <v>8</v>
      </c>
      <c r="I95" t="s">
        <v>32</v>
      </c>
    </row>
    <row r="97" spans="5:11" x14ac:dyDescent="0.35">
      <c r="E97" s="8" t="e">
        <f t="array" aca="1" ref="E97:G99" ca="1">SVD_D(A3:C5,100)</f>
        <v>#NAME?</v>
      </c>
      <c r="F97" s="9" t="e">
        <f ca="1"/>
        <v>#NAME?</v>
      </c>
      <c r="G97" s="10" t="e">
        <f ca="1"/>
        <v>#NAME?</v>
      </c>
      <c r="I97" s="8">
        <v>7</v>
      </c>
      <c r="J97" s="9">
        <v>1</v>
      </c>
      <c r="K97" s="10">
        <v>6</v>
      </c>
    </row>
    <row r="98" spans="5:11" x14ac:dyDescent="0.35">
      <c r="E98" s="11" t="e">
        <f ca="1"/>
        <v>#NAME?</v>
      </c>
      <c r="F98" t="e">
        <f ca="1"/>
        <v>#NAME?</v>
      </c>
      <c r="G98" s="12" t="e">
        <f ca="1"/>
        <v>#NAME?</v>
      </c>
      <c r="I98" s="11">
        <v>0</v>
      </c>
      <c r="J98">
        <v>-4.4285714285714288</v>
      </c>
      <c r="K98" s="12">
        <v>6.4285714285714288</v>
      </c>
    </row>
    <row r="99" spans="5:11" x14ac:dyDescent="0.35">
      <c r="E99" s="13" t="e">
        <f ca="1"/>
        <v>#NAME?</v>
      </c>
      <c r="F99" s="14" t="e">
        <f ca="1"/>
        <v>#NAME?</v>
      </c>
      <c r="G99" s="15" t="e">
        <f ca="1"/>
        <v>#NAME?</v>
      </c>
      <c r="I99" s="13">
        <v>0</v>
      </c>
      <c r="J99" s="14">
        <v>0</v>
      </c>
      <c r="K99" s="15">
        <v>0.5806451612903234</v>
      </c>
    </row>
    <row r="101" spans="5:11" x14ac:dyDescent="0.35">
      <c r="E101" t="s">
        <v>11</v>
      </c>
      <c r="I101" t="s">
        <v>33</v>
      </c>
    </row>
    <row r="103" spans="5:11" x14ac:dyDescent="0.35">
      <c r="E103" s="8" t="e">
        <f t="array" aca="1" ref="E103:G105" ca="1">SVD_V(A3:C5,100)</f>
        <v>#NAME?</v>
      </c>
      <c r="F103" s="9" t="e">
        <f ca="1"/>
        <v>#NAME?</v>
      </c>
      <c r="G103" s="10" t="e">
        <f ca="1"/>
        <v>#NAME?</v>
      </c>
      <c r="I103" s="8">
        <v>0</v>
      </c>
      <c r="J103" s="9">
        <v>0</v>
      </c>
      <c r="K103" s="10">
        <v>1</v>
      </c>
    </row>
    <row r="104" spans="5:11" x14ac:dyDescent="0.35">
      <c r="E104" s="11" t="e">
        <f ca="1"/>
        <v>#NAME?</v>
      </c>
      <c r="F104" t="e">
        <f ca="1"/>
        <v>#NAME?</v>
      </c>
      <c r="G104" s="12" t="e">
        <f ca="1"/>
        <v>#NAME?</v>
      </c>
      <c r="I104" s="11">
        <v>1</v>
      </c>
      <c r="J104">
        <v>0</v>
      </c>
      <c r="K104" s="12">
        <v>0</v>
      </c>
    </row>
    <row r="105" spans="5:11" x14ac:dyDescent="0.35">
      <c r="E105" s="13" t="e">
        <f ca="1"/>
        <v>#NAME?</v>
      </c>
      <c r="F105" s="14" t="e">
        <f ca="1"/>
        <v>#NAME?</v>
      </c>
      <c r="G105" s="15" t="e">
        <f ca="1"/>
        <v>#NAME?</v>
      </c>
      <c r="I105" s="13">
        <v>0</v>
      </c>
      <c r="J105" s="14">
        <v>1</v>
      </c>
      <c r="K105" s="15">
        <v>0</v>
      </c>
    </row>
    <row r="107" spans="5:11" x14ac:dyDescent="0.35">
      <c r="E107" t="s">
        <v>34</v>
      </c>
      <c r="I107" t="s">
        <v>35</v>
      </c>
    </row>
    <row r="109" spans="5:11" x14ac:dyDescent="0.35">
      <c r="E109" s="8" t="e">
        <f t="array" aca="1" ref="E109:G111" ca="1">MMULT(E91:G93,MMULT(E97:G99,TRANSPOSE(E103:G105)))</f>
        <v>#NAME?</v>
      </c>
      <c r="F109" s="9" t="e">
        <f ca="1"/>
        <v>#NAME?</v>
      </c>
      <c r="G109" s="10" t="e">
        <f ca="1"/>
        <v>#NAME?</v>
      </c>
      <c r="I109" s="8">
        <v>3</v>
      </c>
      <c r="J109" s="9">
        <v>-4</v>
      </c>
      <c r="K109" s="10">
        <v>9</v>
      </c>
    </row>
    <row r="110" spans="5:11" x14ac:dyDescent="0.35">
      <c r="E110" s="11" t="e">
        <f ca="1"/>
        <v>#NAME?</v>
      </c>
      <c r="F110" t="e">
        <f ca="1"/>
        <v>#NAME?</v>
      </c>
      <c r="G110" s="12" t="e">
        <f ca="1"/>
        <v>#NAME?</v>
      </c>
      <c r="I110" s="11">
        <v>4.9999999999999991</v>
      </c>
      <c r="J110">
        <v>2</v>
      </c>
      <c r="K110" s="12">
        <v>2.9999999999999996</v>
      </c>
    </row>
    <row r="111" spans="5:11" x14ac:dyDescent="0.35">
      <c r="E111" s="13" t="e">
        <f ca="1"/>
        <v>#NAME?</v>
      </c>
      <c r="F111" s="14" t="e">
        <f ca="1"/>
        <v>#NAME?</v>
      </c>
      <c r="G111" s="15" t="e">
        <f ca="1"/>
        <v>#NAME?</v>
      </c>
      <c r="I111" s="13">
        <v>7</v>
      </c>
      <c r="J111" s="14">
        <v>1</v>
      </c>
      <c r="K111" s="15">
        <v>6</v>
      </c>
    </row>
    <row r="113" spans="5:7" x14ac:dyDescent="0.35">
      <c r="E113" t="s">
        <v>5</v>
      </c>
    </row>
    <row r="115" spans="5:7" x14ac:dyDescent="0.35">
      <c r="E115" s="8" t="e">
        <f t="array" aca="1" ref="E115:G117" ca="1">SCHURQ(A3:C5,100)</f>
        <v>#NAME?</v>
      </c>
      <c r="F115" s="9" t="e">
        <f ca="1"/>
        <v>#NAME?</v>
      </c>
      <c r="G115" s="10" t="e">
        <f ca="1"/>
        <v>#NAME?</v>
      </c>
    </row>
    <row r="116" spans="5:7" x14ac:dyDescent="0.35">
      <c r="E116" s="11" t="e">
        <f ca="1"/>
        <v>#NAME?</v>
      </c>
      <c r="F116" t="e">
        <f ca="1"/>
        <v>#NAME?</v>
      </c>
      <c r="G116" s="12" t="e">
        <f ca="1"/>
        <v>#NAME?</v>
      </c>
    </row>
    <row r="117" spans="5:7" x14ac:dyDescent="0.35">
      <c r="E117" s="13" t="e">
        <f ca="1"/>
        <v>#NAME?</v>
      </c>
      <c r="F117" s="14" t="e">
        <f ca="1"/>
        <v>#NAME?</v>
      </c>
      <c r="G117" s="15" t="e">
        <f ca="1"/>
        <v>#NAME?</v>
      </c>
    </row>
    <row r="119" spans="5:7" x14ac:dyDescent="0.35">
      <c r="E119" t="s">
        <v>9</v>
      </c>
    </row>
    <row r="121" spans="5:7" x14ac:dyDescent="0.35">
      <c r="E121" s="8" t="e">
        <f t="array" aca="1" ref="E121:G123" ca="1">MMULT(TRANSPOSE(E115:G117),MMULT(A3:C5,E115:G117))</f>
        <v>#NAME?</v>
      </c>
      <c r="F121" s="9" t="e">
        <f ca="1"/>
        <v>#NAME?</v>
      </c>
      <c r="G121" s="10" t="e">
        <f ca="1"/>
        <v>#NAME?</v>
      </c>
    </row>
    <row r="122" spans="5:7" x14ac:dyDescent="0.35">
      <c r="E122" s="11" t="e">
        <f ca="1"/>
        <v>#NAME?</v>
      </c>
      <c r="F122" t="e">
        <f ca="1"/>
        <v>#NAME?</v>
      </c>
      <c r="G122" s="12" t="e">
        <f ca="1"/>
        <v>#NAME?</v>
      </c>
    </row>
    <row r="123" spans="5:7" x14ac:dyDescent="0.35">
      <c r="E123" s="13" t="e">
        <f ca="1"/>
        <v>#NAME?</v>
      </c>
      <c r="F123" s="14" t="e">
        <f ca="1"/>
        <v>#NAME?</v>
      </c>
      <c r="G123" s="15" t="e">
        <f ca="1"/>
        <v>#NAME?</v>
      </c>
    </row>
    <row r="125" spans="5:7" x14ac:dyDescent="0.35">
      <c r="E125" t="s">
        <v>26</v>
      </c>
    </row>
    <row r="127" spans="5:7" x14ac:dyDescent="0.35">
      <c r="E127" s="8" t="e">
        <f t="array" aca="1" ref="E127:G129" ca="1">MMULT(E115:G117,MMULT(E121:G123,TRANSPOSE(E115:G117)))</f>
        <v>#NAME?</v>
      </c>
      <c r="F127" s="9" t="e">
        <f ca="1"/>
        <v>#NAME?</v>
      </c>
      <c r="G127" s="10" t="e">
        <f ca="1"/>
        <v>#NAME?</v>
      </c>
    </row>
    <row r="128" spans="5:7" x14ac:dyDescent="0.35">
      <c r="E128" s="11" t="e">
        <f ca="1"/>
        <v>#NAME?</v>
      </c>
      <c r="F128" t="e">
        <f ca="1"/>
        <v>#NAME?</v>
      </c>
      <c r="G128" s="12" t="e">
        <f ca="1"/>
        <v>#NAME?</v>
      </c>
    </row>
    <row r="129" spans="5:7" x14ac:dyDescent="0.35">
      <c r="E129" s="13" t="e">
        <f ca="1"/>
        <v>#NAME?</v>
      </c>
      <c r="F129" s="14" t="e">
        <f ca="1"/>
        <v>#NAME?</v>
      </c>
      <c r="G129" s="15" t="e">
        <f ca="1"/>
        <v>#NAME?</v>
      </c>
    </row>
    <row r="131" spans="5:7" x14ac:dyDescent="0.35">
      <c r="E131" t="s">
        <v>27</v>
      </c>
    </row>
    <row r="133" spans="5:7" x14ac:dyDescent="0.35">
      <c r="E133" s="8" t="e">
        <f t="array" aca="1" ref="E133:G135" ca="1">HessH(A3:C5)</f>
        <v>#NAME?</v>
      </c>
      <c r="F133" s="9" t="e">
        <f ca="1"/>
        <v>#NAME?</v>
      </c>
      <c r="G133" s="10" t="e">
        <f ca="1"/>
        <v>#NAME?</v>
      </c>
    </row>
    <row r="134" spans="5:7" x14ac:dyDescent="0.35">
      <c r="E134" s="11" t="e">
        <f ca="1"/>
        <v>#NAME?</v>
      </c>
      <c r="F134" t="e">
        <f ca="1"/>
        <v>#NAME?</v>
      </c>
      <c r="G134" s="12" t="e">
        <f ca="1"/>
        <v>#NAME?</v>
      </c>
    </row>
    <row r="135" spans="5:7" x14ac:dyDescent="0.35">
      <c r="E135" s="13" t="e">
        <f ca="1"/>
        <v>#NAME?</v>
      </c>
      <c r="F135" s="14" t="e">
        <f ca="1"/>
        <v>#NAME?</v>
      </c>
      <c r="G135" s="15" t="e">
        <f ca="1"/>
        <v>#NAME?</v>
      </c>
    </row>
    <row r="137" spans="5:7" x14ac:dyDescent="0.35">
      <c r="E137" t="s">
        <v>28</v>
      </c>
    </row>
    <row r="139" spans="5:7" x14ac:dyDescent="0.35">
      <c r="E139" s="8" t="e">
        <f t="array" aca="1" ref="E139:G141" ca="1">HessQ(A3:C5)</f>
        <v>#NAME?</v>
      </c>
      <c r="F139" s="9" t="e">
        <f ca="1"/>
        <v>#NAME?</v>
      </c>
      <c r="G139" s="10" t="e">
        <f ca="1"/>
        <v>#NAME?</v>
      </c>
    </row>
    <row r="140" spans="5:7" x14ac:dyDescent="0.35">
      <c r="E140" s="11" t="e">
        <f ca="1"/>
        <v>#NAME?</v>
      </c>
      <c r="F140" t="e">
        <f ca="1"/>
        <v>#NAME?</v>
      </c>
      <c r="G140" s="12" t="e">
        <f ca="1"/>
        <v>#NAME?</v>
      </c>
    </row>
    <row r="141" spans="5:7" x14ac:dyDescent="0.35">
      <c r="E141" s="13" t="e">
        <f ca="1"/>
        <v>#NAME?</v>
      </c>
      <c r="F141" s="14" t="e">
        <f ca="1"/>
        <v>#NAME?</v>
      </c>
      <c r="G141" s="15" t="e">
        <f ca="1"/>
        <v>#NAME?</v>
      </c>
    </row>
    <row r="143" spans="5:7" x14ac:dyDescent="0.35">
      <c r="E143" t="s">
        <v>30</v>
      </c>
    </row>
    <row r="145" spans="5:7" x14ac:dyDescent="0.35">
      <c r="E145" s="8" t="e">
        <f t="array" aca="1" ref="E145:G147" ca="1">MMULT(E139:G141,MMULT(E133:G135,TRANSPOSE(E139:G141)))</f>
        <v>#NAME?</v>
      </c>
      <c r="F145" s="9" t="e">
        <f ca="1"/>
        <v>#NAME?</v>
      </c>
      <c r="G145" s="10" t="e">
        <f ca="1"/>
        <v>#NAME?</v>
      </c>
    </row>
    <row r="146" spans="5:7" x14ac:dyDescent="0.35">
      <c r="E146" s="11" t="e">
        <f ca="1"/>
        <v>#NAME?</v>
      </c>
      <c r="F146" t="e">
        <f ca="1"/>
        <v>#NAME?</v>
      </c>
      <c r="G146" s="12" t="e">
        <f ca="1"/>
        <v>#NAME?</v>
      </c>
    </row>
    <row r="147" spans="5:7" x14ac:dyDescent="0.35">
      <c r="E147" s="13" t="e">
        <f ca="1"/>
        <v>#NAME?</v>
      </c>
      <c r="F147" s="14" t="e">
        <f ca="1"/>
        <v>#NAME?</v>
      </c>
      <c r="G147" s="15" t="e">
        <f ca="1"/>
        <v>#NAME?</v>
      </c>
    </row>
    <row r="149" spans="5:7" x14ac:dyDescent="0.35">
      <c r="E149" t="s">
        <v>31</v>
      </c>
    </row>
    <row r="151" spans="5:7" x14ac:dyDescent="0.35">
      <c r="E151" s="8" t="e">
        <f t="array" aca="1" ref="E151:G153" ca="1">LUPFactorL(A3:C5)</f>
        <v>#NAME?</v>
      </c>
      <c r="F151" s="9" t="e">
        <f ca="1"/>
        <v>#NAME?</v>
      </c>
      <c r="G151" s="10" t="e">
        <f ca="1"/>
        <v>#NAME?</v>
      </c>
    </row>
    <row r="152" spans="5:7" x14ac:dyDescent="0.35">
      <c r="E152" s="11" t="e">
        <f ca="1"/>
        <v>#NAME?</v>
      </c>
      <c r="F152" t="e">
        <f ca="1"/>
        <v>#NAME?</v>
      </c>
      <c r="G152" s="12" t="e">
        <f ca="1"/>
        <v>#NAME?</v>
      </c>
    </row>
    <row r="153" spans="5:7" x14ac:dyDescent="0.35">
      <c r="E153" s="13" t="e">
        <f ca="1"/>
        <v>#NAME?</v>
      </c>
      <c r="F153" s="14" t="e">
        <f ca="1"/>
        <v>#NAME?</v>
      </c>
      <c r="G153" s="15" t="e">
        <f ca="1"/>
        <v>#NAME?</v>
      </c>
    </row>
    <row r="155" spans="5:7" x14ac:dyDescent="0.35">
      <c r="E155" t="s">
        <v>32</v>
      </c>
    </row>
    <row r="157" spans="5:7" x14ac:dyDescent="0.35">
      <c r="E157" s="8" t="e">
        <f t="array" aca="1" ref="E157:G159" ca="1">LUPFactorU(A3:C5)</f>
        <v>#NAME?</v>
      </c>
      <c r="F157" s="9" t="e">
        <f ca="1"/>
        <v>#NAME?</v>
      </c>
      <c r="G157" s="10" t="e">
        <f ca="1"/>
        <v>#NAME?</v>
      </c>
    </row>
    <row r="158" spans="5:7" x14ac:dyDescent="0.35">
      <c r="E158" s="11" t="e">
        <f ca="1"/>
        <v>#NAME?</v>
      </c>
      <c r="F158" t="e">
        <f ca="1"/>
        <v>#NAME?</v>
      </c>
      <c r="G158" s="12" t="e">
        <f ca="1"/>
        <v>#NAME?</v>
      </c>
    </row>
    <row r="159" spans="5:7" x14ac:dyDescent="0.35">
      <c r="E159" s="13" t="e">
        <f ca="1"/>
        <v>#NAME?</v>
      </c>
      <c r="F159" s="14" t="e">
        <f ca="1"/>
        <v>#NAME?</v>
      </c>
      <c r="G159" s="15" t="e">
        <f ca="1"/>
        <v>#NAME?</v>
      </c>
    </row>
    <row r="161" spans="5:8" x14ac:dyDescent="0.35">
      <c r="E161" t="s">
        <v>33</v>
      </c>
    </row>
    <row r="163" spans="5:8" x14ac:dyDescent="0.35">
      <c r="E163" s="8" t="e">
        <f t="array" aca="1" ref="E163:G165" ca="1">LUPFactorP(A3:C5)</f>
        <v>#NAME?</v>
      </c>
      <c r="F163" s="9" t="e">
        <f ca="1"/>
        <v>#NAME?</v>
      </c>
      <c r="G163" s="10" t="e">
        <f ca="1"/>
        <v>#NAME?</v>
      </c>
    </row>
    <row r="164" spans="5:8" x14ac:dyDescent="0.35">
      <c r="E164" s="11" t="e">
        <f ca="1"/>
        <v>#NAME?</v>
      </c>
      <c r="F164" t="e">
        <f ca="1"/>
        <v>#NAME?</v>
      </c>
      <c r="G164" s="12" t="e">
        <f ca="1"/>
        <v>#NAME?</v>
      </c>
    </row>
    <row r="165" spans="5:8" x14ac:dyDescent="0.35">
      <c r="E165" s="13" t="e">
        <f ca="1"/>
        <v>#NAME?</v>
      </c>
      <c r="F165" s="14" t="e">
        <f ca="1"/>
        <v>#NAME?</v>
      </c>
      <c r="G165" s="15" t="e">
        <f ca="1"/>
        <v>#NAME?</v>
      </c>
    </row>
    <row r="167" spans="5:8" x14ac:dyDescent="0.35">
      <c r="E167" t="s">
        <v>35</v>
      </c>
    </row>
    <row r="169" spans="5:8" x14ac:dyDescent="0.35">
      <c r="E169" s="8" t="e">
        <f t="array" aca="1" ref="E169:G171" ca="1">MMULT(TRANSPOSE(E163:G165),MMULT(E151:G153,E157:G159))</f>
        <v>#NAME?</v>
      </c>
      <c r="F169" s="9" t="e">
        <f ca="1"/>
        <v>#NAME?</v>
      </c>
      <c r="G169" s="10" t="e">
        <f ca="1"/>
        <v>#NAME?</v>
      </c>
    </row>
    <row r="170" spans="5:8" x14ac:dyDescent="0.35">
      <c r="E170" s="11" t="e">
        <f ca="1"/>
        <v>#NAME?</v>
      </c>
      <c r="F170" t="e">
        <f ca="1"/>
        <v>#NAME?</v>
      </c>
      <c r="G170" s="12" t="e">
        <f ca="1"/>
        <v>#NAME?</v>
      </c>
    </row>
    <row r="171" spans="5:8" x14ac:dyDescent="0.35">
      <c r="E171" s="13" t="e">
        <f ca="1"/>
        <v>#NAME?</v>
      </c>
      <c r="F171" s="14" t="e">
        <f ca="1"/>
        <v>#NAME?</v>
      </c>
      <c r="G171" s="15" t="e">
        <f ca="1"/>
        <v>#NAME?</v>
      </c>
    </row>
    <row r="173" spans="5:8" x14ac:dyDescent="0.35">
      <c r="E173" t="s">
        <v>36</v>
      </c>
    </row>
    <row r="175" spans="5:8" x14ac:dyDescent="0.35">
      <c r="E175" s="8" t="e">
        <f t="array" aca="1" ref="E175:H178" ca="1">Identity(4)</f>
        <v>#NAME?</v>
      </c>
      <c r="F175" s="9" t="e">
        <f ca="1"/>
        <v>#NAME?</v>
      </c>
      <c r="G175" s="9" t="e">
        <f ca="1"/>
        <v>#NAME?</v>
      </c>
      <c r="H175" s="10" t="e">
        <f ca="1"/>
        <v>#NAME?</v>
      </c>
    </row>
    <row r="176" spans="5:8" x14ac:dyDescent="0.35">
      <c r="E176" s="11" t="e">
        <f ca="1"/>
        <v>#NAME?</v>
      </c>
      <c r="F176" t="e">
        <f ca="1"/>
        <v>#NAME?</v>
      </c>
      <c r="G176" t="e">
        <f ca="1"/>
        <v>#NAME?</v>
      </c>
      <c r="H176" s="12" t="e">
        <f ca="1"/>
        <v>#NAME?</v>
      </c>
    </row>
    <row r="177" spans="5:8" x14ac:dyDescent="0.35">
      <c r="E177" s="11" t="e">
        <f ca="1"/>
        <v>#NAME?</v>
      </c>
      <c r="F177" t="e">
        <f ca="1"/>
        <v>#NAME?</v>
      </c>
      <c r="G177" t="e">
        <f ca="1"/>
        <v>#NAME?</v>
      </c>
      <c r="H177" s="12" t="e">
        <f ca="1"/>
        <v>#NAME?</v>
      </c>
    </row>
    <row r="178" spans="5:8" x14ac:dyDescent="0.35">
      <c r="E178" s="13" t="e">
        <f ca="1"/>
        <v>#NAME?</v>
      </c>
      <c r="F178" s="14" t="e">
        <f ca="1"/>
        <v>#NAME?</v>
      </c>
      <c r="G178" s="14" t="e">
        <f ca="1"/>
        <v>#NAME?</v>
      </c>
      <c r="H178" s="15" t="e">
        <f ca="1"/>
        <v>#NAME?</v>
      </c>
    </row>
    <row r="180" spans="5:8" x14ac:dyDescent="0.35">
      <c r="E180" t="s">
        <v>37</v>
      </c>
    </row>
    <row r="182" spans="5:8" x14ac:dyDescent="0.35">
      <c r="E182" s="8"/>
      <c r="F182" s="10"/>
    </row>
    <row r="183" spans="5:8" x14ac:dyDescent="0.35">
      <c r="E183" s="11"/>
      <c r="F183" s="12"/>
    </row>
    <row r="184" spans="5:8" x14ac:dyDescent="0.35">
      <c r="E184" s="11"/>
      <c r="F184" s="12"/>
    </row>
    <row r="185" spans="5:8" x14ac:dyDescent="0.35">
      <c r="E185" s="13"/>
      <c r="F185" s="15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Sheet4</vt:lpstr>
      <vt:lpstr>Matrix 1</vt:lpstr>
      <vt:lpstr>Matrix 2</vt:lpstr>
      <vt:lpstr>Matrix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Charles Zaiontz</dc:creator>
  <cp:lastModifiedBy>Charles Zaiontz</cp:lastModifiedBy>
  <dcterms:created xsi:type="dcterms:W3CDTF">2023-09-26T06:47:01Z</dcterms:created>
  <dcterms:modified xsi:type="dcterms:W3CDTF">2023-09-26T06:51:22Z</dcterms:modified>
</cp:coreProperties>
</file>