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49DA75F-E411-46DA-8D14-6F1C9DD469FE}" xr6:coauthVersionLast="47" xr6:coauthVersionMax="47" xr10:uidLastSave="{00000000-0000-0000-0000-000000000000}"/>
  <bookViews>
    <workbookView xWindow="-110" yWindow="-110" windowWidth="19420" windowHeight="10300" xr2:uid="{5D90CD68-18B7-4AAC-8DDA-9979D6379476}"/>
  </bookViews>
  <sheets>
    <sheet name="Title" sheetId="2" r:id="rId1"/>
    <sheet name="Moods" sheetId="1" r:id="rId2"/>
  </sheets>
  <externalReferences>
    <externalReference r:id="rId3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 a="1"/>
  <c r="I10" i="1" s="1"/>
  <c r="I9" i="1" a="1"/>
  <c r="I9" i="1" s="1"/>
  <c r="I13" i="1"/>
  <c r="F13" i="1"/>
  <c r="I12" i="1"/>
  <c r="F12" i="1"/>
  <c r="F10" i="1"/>
  <c r="F9" i="1"/>
  <c r="I7" i="1"/>
  <c r="I6" i="1"/>
  <c r="I3" i="1"/>
  <c r="C17" i="1"/>
  <c r="B17" i="1"/>
  <c r="C16" i="1"/>
  <c r="B16" i="1"/>
  <c r="G5" i="1"/>
  <c r="F5" i="1"/>
  <c r="F3" i="1"/>
  <c r="G6" i="1" s="1"/>
  <c r="G7" i="1" s="1"/>
  <c r="F6" i="1" l="1"/>
  <c r="F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<sst xmlns="http://schemas.openxmlformats.org/spreadsheetml/2006/main" count="16" uniqueCount="14">
  <si>
    <t>Mood's Median Test</t>
  </si>
  <si>
    <t>Control</t>
  </si>
  <si>
    <t>Drug</t>
  </si>
  <si>
    <t>Median</t>
  </si>
  <si>
    <t>&gt; Median</t>
  </si>
  <si>
    <t>&lt;= Median</t>
  </si>
  <si>
    <t>chi-sq</t>
  </si>
  <si>
    <t>p-value</t>
  </si>
  <si>
    <t>mean</t>
  </si>
  <si>
    <t>median</t>
  </si>
  <si>
    <t>Real Statistics Using Excel</t>
  </si>
  <si>
    <t>Updated</t>
  </si>
  <si>
    <t>Copyright © 2013 - 2023 Charles Zaiontz</t>
  </si>
  <si>
    <t>Mood's Median Test for Two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</si>
</sst>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quotePrefix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D612-3BE6-406F-8BF6-7F4C8B5F19CC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3">
        <v>45191</v>
      </c>
    </row>
    <row r="6" spans="1:2" x14ac:dyDescent="0.35">
      <c r="A6" s="1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77F0-395C-48C9-8C05-E99DCE841CF0}">
  <sheetPr codeName="Sheet356"/>
  <dimension ref="A1:I17"/>
  <sheetViews>
    <sheetView workbookViewId="0"/>
  </sheetViews>
  <sheetFormatPr defaultRowHeight="14.5" x14ac:dyDescent="0.35"/>
  <cols>
    <col min="1" max="1" width="7.54296875" customWidth="1"/>
    <col min="4" max="4" width="5.7265625" customWidth="1"/>
    <col min="5" max="5" width="9.81640625" customWidth="1"/>
    <col min="8" max="8" width="3" customWidth="1"/>
    <col min="9" max="9" width="26.81640625" customWidth="1"/>
  </cols>
  <sheetData>
    <row r="1" spans="1:9" x14ac:dyDescent="0.35">
      <c r="A1" s="1" t="s">
        <v>0</v>
      </c>
    </row>
    <row r="3" spans="1:9" x14ac:dyDescent="0.35">
      <c r="B3" s="2" t="s">
        <v>1</v>
      </c>
      <c r="C3" s="2" t="s">
        <v>2</v>
      </c>
      <c r="E3" t="s">
        <v>3</v>
      </c>
      <c r="F3" s="3">
        <f>MEDIAN(B4:C15)</f>
        <v>18</v>
      </c>
      <c r="I3" t="e">
        <f ca="1">FTEXT(F3)</f>
        <v>#NAME?</v>
      </c>
    </row>
    <row r="4" spans="1:9" x14ac:dyDescent="0.35">
      <c r="B4">
        <v>11</v>
      </c>
      <c r="C4">
        <v>34</v>
      </c>
    </row>
    <row r="5" spans="1:9" x14ac:dyDescent="0.35">
      <c r="B5">
        <v>15</v>
      </c>
      <c r="C5">
        <v>31</v>
      </c>
      <c r="F5" s="4" t="str">
        <f>B3</f>
        <v>Control</v>
      </c>
      <c r="G5" s="4" t="str">
        <f>C3</f>
        <v>Drug</v>
      </c>
    </row>
    <row r="6" spans="1:9" x14ac:dyDescent="0.35">
      <c r="B6">
        <v>9</v>
      </c>
      <c r="C6">
        <v>35</v>
      </c>
      <c r="E6" t="s">
        <v>4</v>
      </c>
      <c r="F6" s="5">
        <f>COUNTIF(B4:B15,"&gt;"&amp;$F$3)</f>
        <v>3</v>
      </c>
      <c r="G6" s="6">
        <f>COUNTIF(C4:C15,"&gt;"&amp;$F$3)</f>
        <v>8</v>
      </c>
      <c r="I6" t="e">
        <f ca="1">FTEXT(F6)</f>
        <v>#NAME?</v>
      </c>
    </row>
    <row r="7" spans="1:9" x14ac:dyDescent="0.35">
      <c r="B7">
        <v>4</v>
      </c>
      <c r="C7">
        <v>29</v>
      </c>
      <c r="E7" t="s">
        <v>5</v>
      </c>
      <c r="F7" s="7">
        <f>COUNT(B4:B15)-F6</f>
        <v>9</v>
      </c>
      <c r="G7" s="8">
        <f>COUNT(C4:C15)-G6</f>
        <v>4</v>
      </c>
      <c r="I7" t="e">
        <f ca="1">FTEXT(F7)</f>
        <v>#NAME?</v>
      </c>
    </row>
    <row r="8" spans="1:9" x14ac:dyDescent="0.35">
      <c r="B8">
        <v>34</v>
      </c>
      <c r="C8">
        <v>28</v>
      </c>
    </row>
    <row r="9" spans="1:9" x14ac:dyDescent="0.35">
      <c r="B9">
        <v>17</v>
      </c>
      <c r="C9">
        <v>12</v>
      </c>
      <c r="E9" t="s">
        <v>6</v>
      </c>
      <c r="F9" s="9" t="e">
        <f ca="1">CHI_STAT(F6:G7)</f>
        <v>#NAME?</v>
      </c>
      <c r="I9" s="10" t="e" cm="1">
        <f t="array" aca="1" ref="I9" ca="1">FTEXT(F9)</f>
        <v>#NAME?</v>
      </c>
    </row>
    <row r="10" spans="1:9" x14ac:dyDescent="0.35">
      <c r="B10">
        <v>18</v>
      </c>
      <c r="C10">
        <v>18</v>
      </c>
      <c r="E10" t="s">
        <v>7</v>
      </c>
      <c r="F10" s="11" t="e">
        <f ca="1">CHI_TEST(F6:G7)</f>
        <v>#NAME?</v>
      </c>
      <c r="I10" s="10" t="e" cm="1">
        <f t="array" aca="1" ref="I10" ca="1">FTEXT(F10)</f>
        <v>#NAME?</v>
      </c>
    </row>
    <row r="11" spans="1:9" x14ac:dyDescent="0.35">
      <c r="B11">
        <v>14</v>
      </c>
      <c r="C11">
        <v>30</v>
      </c>
    </row>
    <row r="12" spans="1:9" x14ac:dyDescent="0.35">
      <c r="B12">
        <v>12</v>
      </c>
      <c r="C12">
        <v>14</v>
      </c>
      <c r="E12" t="s">
        <v>6</v>
      </c>
      <c r="F12" s="9" t="e">
        <f ca="1">MOODS_STAT(B4:C15)</f>
        <v>#NAME?</v>
      </c>
      <c r="I12" s="10" t="e">
        <f ca="1">FTEXT(F12)</f>
        <v>#NAME?</v>
      </c>
    </row>
    <row r="13" spans="1:9" x14ac:dyDescent="0.35">
      <c r="B13">
        <v>13</v>
      </c>
      <c r="C13">
        <v>22</v>
      </c>
      <c r="E13" t="s">
        <v>7</v>
      </c>
      <c r="F13" s="11" t="e">
        <f ca="1">MOODS_TEST(B4:C15)</f>
        <v>#NAME?</v>
      </c>
      <c r="I13" s="10" t="e">
        <f ca="1">FTEXT(F13)</f>
        <v>#NAME?</v>
      </c>
    </row>
    <row r="14" spans="1:9" x14ac:dyDescent="0.35">
      <c r="B14">
        <v>26</v>
      </c>
      <c r="C14">
        <v>10</v>
      </c>
    </row>
    <row r="15" spans="1:9" x14ac:dyDescent="0.35">
      <c r="B15" s="12">
        <v>31</v>
      </c>
      <c r="C15" s="12">
        <v>29</v>
      </c>
    </row>
    <row r="16" spans="1:9" x14ac:dyDescent="0.35">
      <c r="A16" t="s">
        <v>8</v>
      </c>
      <c r="B16">
        <f>AVERAGE(B4:B15)</f>
        <v>17</v>
      </c>
      <c r="C16">
        <f>AVERAGE(C4:C15)</f>
        <v>24.333333333333332</v>
      </c>
    </row>
    <row r="17" spans="1:3" x14ac:dyDescent="0.35">
      <c r="A17" t="s">
        <v>9</v>
      </c>
      <c r="B17" s="12">
        <f>MEDIAN(B4:B15)</f>
        <v>14.5</v>
      </c>
      <c r="C17" s="12">
        <f>MEDIAN(C4:C15)</f>
        <v>28.5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2023-09-22T08:35:09Z</dcterms:created>
  <dcterms:modified xsi:type="dcterms:W3CDTF">2023-09-22T08:41:32Z</dcterms:modified>
</cp:coreProperties>
</file>