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F99887EC-25E1-42CC-8F3C-F1165669B6FF}" xr6:coauthVersionLast="47" xr6:coauthVersionMax="47" xr10:uidLastSave="{00000000-0000-0000-0000-000000000000}"/>
  <bookViews>
    <workbookView xWindow="-110" yWindow="-110" windowWidth="19420" windowHeight="10300" xr2:uid="{C20B493D-A15D-44AC-8E4F-7032C2DD525E}"/>
  </bookViews>
  <sheets>
    <sheet name="Title" sheetId="2" r:id="rId1"/>
    <sheet name="KS 1" sheetId="1" r:id="rId2"/>
  </sheets>
  <externalReferences>
    <externalReference r:id="rId3"/>
  </externalReferences>
  <definedNames>
    <definedName name="DataRange">#REF!</definedName>
    <definedName name="DataRang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1" i="1"/>
  <c r="B21" i="1"/>
  <c r="B19" i="1"/>
  <c r="B20" i="1" s="1"/>
  <c r="D4" i="1"/>
  <c r="D5" i="1" s="1"/>
  <c r="D6" i="1" l="1"/>
  <c r="E5" i="1"/>
  <c r="F18" i="1"/>
  <c r="F16" i="1"/>
  <c r="F14" i="1"/>
  <c r="F12" i="1"/>
  <c r="F10" i="1"/>
  <c r="F8" i="1"/>
  <c r="F6" i="1"/>
  <c r="F4" i="1"/>
  <c r="F15" i="1"/>
  <c r="F13" i="1"/>
  <c r="F9" i="1"/>
  <c r="F5" i="1"/>
  <c r="F17" i="1"/>
  <c r="F11" i="1"/>
  <c r="F7" i="1"/>
  <c r="E4" i="1"/>
  <c r="G6" i="1" l="1"/>
  <c r="G5" i="1"/>
  <c r="G4" i="1"/>
  <c r="D7" i="1"/>
  <c r="E6" i="1"/>
  <c r="E7" i="1" l="1"/>
  <c r="G7" i="1" s="1"/>
  <c r="D8" i="1"/>
  <c r="D9" i="1" l="1"/>
  <c r="E8" i="1"/>
  <c r="G8" i="1" s="1"/>
  <c r="D10" i="1" l="1"/>
  <c r="E9" i="1"/>
  <c r="G9" i="1" s="1"/>
  <c r="D11" i="1" l="1"/>
  <c r="E10" i="1"/>
  <c r="G10" i="1" s="1"/>
  <c r="E11" i="1" l="1"/>
  <c r="G11" i="1" s="1"/>
  <c r="D12" i="1"/>
  <c r="D13" i="1" l="1"/>
  <c r="E12" i="1"/>
  <c r="G12" i="1" s="1"/>
  <c r="E13" i="1" l="1"/>
  <c r="G13" i="1" s="1"/>
  <c r="D14" i="1"/>
  <c r="D15" i="1" l="1"/>
  <c r="E14" i="1"/>
  <c r="G14" i="1" s="1"/>
  <c r="D16" i="1" l="1"/>
  <c r="E15" i="1"/>
  <c r="G15" i="1" s="1"/>
  <c r="D17" i="1" l="1"/>
  <c r="E16" i="1"/>
  <c r="G16" i="1" s="1"/>
  <c r="D18" i="1" l="1"/>
  <c r="E18" i="1" s="1"/>
  <c r="G18" i="1" s="1"/>
  <c r="E17" i="1"/>
  <c r="G17" i="1" s="1"/>
  <c r="G20" i="1" l="1"/>
</calcChain>
</file>

<file path=xl/sharedStrings.xml><?xml version="1.0" encoding="utf-8"?>
<sst xmlns="http://schemas.openxmlformats.org/spreadsheetml/2006/main" count="18" uniqueCount="18">
  <si>
    <t>Kolmogrov-Smirnov (one sample, exponential distribution)</t>
  </si>
  <si>
    <t>x</t>
  </si>
  <si>
    <t>Freq</t>
  </si>
  <si>
    <t>Cumul</t>
  </si>
  <si>
    <r>
      <t>S</t>
    </r>
    <r>
      <rPr>
        <vertAlign val="subscript"/>
        <sz val="11"/>
        <color theme="1"/>
        <rFont val="Aptos Narrow"/>
        <family val="2"/>
        <scheme val="minor"/>
      </rPr>
      <t>n</t>
    </r>
    <r>
      <rPr>
        <sz val="11"/>
        <color theme="1"/>
        <rFont val="Aptos Narrow"/>
        <family val="2"/>
        <scheme val="minor"/>
      </rPr>
      <t>(x)</t>
    </r>
  </si>
  <si>
    <t>F(x)</t>
  </si>
  <si>
    <t>Difference</t>
  </si>
  <si>
    <t>mean</t>
  </si>
  <si>
    <t>lambda</t>
  </si>
  <si>
    <r>
      <t>D</t>
    </r>
    <r>
      <rPr>
        <vertAlign val="subscript"/>
        <sz val="11"/>
        <color theme="1"/>
        <rFont val="Aptos Narrow"/>
        <family val="2"/>
        <scheme val="minor"/>
      </rPr>
      <t>n</t>
    </r>
    <r>
      <rPr>
        <sz val="11"/>
        <color theme="1"/>
        <rFont val="Aptos Narrow"/>
        <family val="2"/>
        <scheme val="minor"/>
      </rPr>
      <t xml:space="preserve"> =</t>
    </r>
  </si>
  <si>
    <t>count</t>
  </si>
  <si>
    <r>
      <t>D</t>
    </r>
    <r>
      <rPr>
        <vertAlign val="subscript"/>
        <sz val="11"/>
        <color theme="1"/>
        <rFont val="Aptos Narrow"/>
        <family val="2"/>
        <scheme val="minor"/>
      </rPr>
      <t>n,</t>
    </r>
    <r>
      <rPr>
        <vertAlign val="subscript"/>
        <sz val="11"/>
        <color theme="1"/>
        <rFont val="Calibri"/>
        <family val="2"/>
      </rPr>
      <t xml:space="preserve">α </t>
    </r>
    <r>
      <rPr>
        <sz val="11"/>
        <color theme="1"/>
        <rFont val="Calibri"/>
        <family val="2"/>
      </rPr>
      <t>=</t>
    </r>
  </si>
  <si>
    <t>D-crit</t>
  </si>
  <si>
    <t>p-value</t>
  </si>
  <si>
    <t>Real Statistics Using Excel</t>
  </si>
  <si>
    <t>Updated</t>
  </si>
  <si>
    <t>Copyright © 2013 - 2023 Charles Zaiontz</t>
  </si>
  <si>
    <t>One-sample Kolmogorov-Smirnov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</si>
</sst>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vertAlign val="subscript"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164" fontId="0" fillId="0" borderId="2" xfId="0" applyNumberFormat="1" applyBorder="1"/>
    <xf numFmtId="1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3" xfId="0" applyBorder="1"/>
    <xf numFmtId="165" fontId="0" fillId="0" borderId="4" xfId="0" applyNumberFormat="1" applyBorder="1"/>
    <xf numFmtId="0" fontId="0" fillId="0" borderId="4" xfId="0" applyBorder="1"/>
    <xf numFmtId="15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Goodness%20of%20Fit%2026%20April%202022.xlsx" TargetMode="External"/><Relationship Id="rId1" Type="http://schemas.openxmlformats.org/officeDocument/2006/relationships/externalLinkPath" Target="/Users/user/Documents/A%20Real%20Statistics%202020/Examples/Real%20Statistics%20Examples%20Goodness%20of%20Fit%2026%20Ap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Norm Histogram"/>
      <sheetName val="Norm QQ Plot 1"/>
      <sheetName val="Norm QQ Plot 2"/>
      <sheetName val="Norm Box Plot"/>
      <sheetName val="Log Trans"/>
      <sheetName val="Norm Chi-sq 1"/>
      <sheetName val="Norm Chi-sq 2"/>
      <sheetName val="KS A"/>
      <sheetName val="KS B"/>
      <sheetName val="Lil"/>
      <sheetName val="Lil 1"/>
      <sheetName val="SW 1"/>
      <sheetName val="SW 2"/>
      <sheetName val="SW 3"/>
      <sheetName val="SW 4"/>
      <sheetName val="DAgost"/>
      <sheetName val="KS 1"/>
      <sheetName val="KS 2"/>
      <sheetName val="KS 3"/>
      <sheetName val="AD 1"/>
      <sheetName val="AD 2"/>
      <sheetName val="AD 3"/>
      <sheetName val="AD2 1"/>
      <sheetName val="AD2 2"/>
      <sheetName val="AD2 2a"/>
      <sheetName val="GOF"/>
      <sheetName val="KS Table"/>
      <sheetName val="KS Table 1"/>
      <sheetName val="KS2 Table"/>
      <sheetName val="Lill Table"/>
      <sheetName val="Lill Table 1"/>
      <sheetName val="SW Table"/>
      <sheetName val="SW Table Formatted"/>
      <sheetName val="AD Table"/>
      <sheetName val="AD2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5E90-D79A-47FA-8BDA-063D4387EE01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14</v>
      </c>
    </row>
    <row r="2" spans="1:2" x14ac:dyDescent="0.35">
      <c r="A2" t="s">
        <v>17</v>
      </c>
    </row>
    <row r="4" spans="1:2" x14ac:dyDescent="0.35">
      <c r="A4" t="s">
        <v>15</v>
      </c>
      <c r="B4" s="13">
        <v>45190</v>
      </c>
    </row>
    <row r="6" spans="1:2" x14ac:dyDescent="0.35">
      <c r="A6" s="14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25C0-1B8A-4F6B-9568-846DDA18D520}">
  <sheetPr codeName="Sheet41"/>
  <dimension ref="A1:G24"/>
  <sheetViews>
    <sheetView workbookViewId="0"/>
  </sheetViews>
  <sheetFormatPr defaultRowHeight="14.5" x14ac:dyDescent="0.35"/>
  <sheetData>
    <row r="1" spans="1:7" x14ac:dyDescent="0.35">
      <c r="A1" s="1" t="s">
        <v>0</v>
      </c>
    </row>
    <row r="3" spans="1:7" ht="16.5" x14ac:dyDescent="0.45"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</row>
    <row r="4" spans="1:7" x14ac:dyDescent="0.35">
      <c r="B4" s="4">
        <v>0.7</v>
      </c>
      <c r="C4" s="5">
        <v>1</v>
      </c>
      <c r="D4">
        <f>C4</f>
        <v>1</v>
      </c>
      <c r="E4">
        <f>D4/B$21</f>
        <v>6.6666666666666666E-2</v>
      </c>
      <c r="F4">
        <f>EXPONDIST(B4,$B$20,TRUE)</f>
        <v>0.15932801011668971</v>
      </c>
      <c r="G4">
        <f t="shared" ref="G4:G18" si="0">ABS(F4-E4)</f>
        <v>9.266134345002304E-2</v>
      </c>
    </row>
    <row r="5" spans="1:7" x14ac:dyDescent="0.35">
      <c r="B5" s="4">
        <v>0.8</v>
      </c>
      <c r="C5" s="5">
        <v>1</v>
      </c>
      <c r="D5">
        <f t="shared" ref="D5:D18" si="1">D4+C5</f>
        <v>2</v>
      </c>
      <c r="E5">
        <f t="shared" ref="E5:E18" si="2">D5/B$21</f>
        <v>0.13333333333333333</v>
      </c>
      <c r="F5">
        <f t="shared" ref="F5:F18" si="3">EXPONDIST(B5,$B$20,TRUE)</f>
        <v>0.1799148539252895</v>
      </c>
      <c r="G5">
        <f t="shared" si="0"/>
        <v>4.6581520591956166E-2</v>
      </c>
    </row>
    <row r="6" spans="1:7" x14ac:dyDescent="0.35">
      <c r="B6" s="4">
        <v>1.1000000000000001</v>
      </c>
      <c r="C6" s="5">
        <v>1</v>
      </c>
      <c r="D6">
        <f t="shared" si="1"/>
        <v>3</v>
      </c>
      <c r="E6">
        <f t="shared" si="2"/>
        <v>0.2</v>
      </c>
      <c r="F6">
        <f t="shared" si="3"/>
        <v>0.23869961330312628</v>
      </c>
      <c r="G6">
        <f t="shared" si="0"/>
        <v>3.8699613303126268E-2</v>
      </c>
    </row>
    <row r="7" spans="1:7" x14ac:dyDescent="0.35">
      <c r="B7" s="4">
        <v>2</v>
      </c>
      <c r="C7" s="5">
        <v>1</v>
      </c>
      <c r="D7">
        <f t="shared" si="1"/>
        <v>4</v>
      </c>
      <c r="E7">
        <f t="shared" si="2"/>
        <v>0.26666666666666666</v>
      </c>
      <c r="F7">
        <f t="shared" si="3"/>
        <v>0.3909578297496123</v>
      </c>
      <c r="G7">
        <f t="shared" si="0"/>
        <v>0.12429116308294563</v>
      </c>
    </row>
    <row r="8" spans="1:7" x14ac:dyDescent="0.35">
      <c r="B8" s="4">
        <v>3.9</v>
      </c>
      <c r="C8" s="5">
        <v>1</v>
      </c>
      <c r="D8">
        <f t="shared" si="1"/>
        <v>5</v>
      </c>
      <c r="E8">
        <f t="shared" si="2"/>
        <v>0.33333333333333331</v>
      </c>
      <c r="F8">
        <f t="shared" si="3"/>
        <v>0.61975600825144772</v>
      </c>
      <c r="G8">
        <f t="shared" si="0"/>
        <v>0.28642267491811441</v>
      </c>
    </row>
    <row r="9" spans="1:7" x14ac:dyDescent="0.35">
      <c r="B9" s="4">
        <v>4.2</v>
      </c>
      <c r="C9" s="5">
        <v>1</v>
      </c>
      <c r="D9">
        <f t="shared" si="1"/>
        <v>6</v>
      </c>
      <c r="E9">
        <f t="shared" si="2"/>
        <v>0.4</v>
      </c>
      <c r="F9">
        <f t="shared" si="3"/>
        <v>0.64701238725891541</v>
      </c>
      <c r="G9">
        <f t="shared" si="0"/>
        <v>0.24701238725891539</v>
      </c>
    </row>
    <row r="10" spans="1:7" x14ac:dyDescent="0.35">
      <c r="B10" s="4">
        <v>4.3</v>
      </c>
      <c r="C10" s="5">
        <v>1</v>
      </c>
      <c r="D10">
        <f t="shared" si="1"/>
        <v>7</v>
      </c>
      <c r="E10">
        <f t="shared" si="2"/>
        <v>0.46666666666666667</v>
      </c>
      <c r="F10">
        <f t="shared" si="3"/>
        <v>0.65565654447757082</v>
      </c>
      <c r="G10">
        <f t="shared" si="0"/>
        <v>0.18898987781090415</v>
      </c>
    </row>
    <row r="11" spans="1:7" x14ac:dyDescent="0.35">
      <c r="B11" s="4">
        <v>4.9000000000000004</v>
      </c>
      <c r="C11" s="5">
        <v>1</v>
      </c>
      <c r="D11">
        <f t="shared" si="1"/>
        <v>8</v>
      </c>
      <c r="E11">
        <f t="shared" si="2"/>
        <v>0.53333333333333333</v>
      </c>
      <c r="F11">
        <f t="shared" si="3"/>
        <v>0.70325320119279311</v>
      </c>
      <c r="G11">
        <f t="shared" si="0"/>
        <v>0.16991986785945978</v>
      </c>
    </row>
    <row r="12" spans="1:7" x14ac:dyDescent="0.35">
      <c r="B12" s="4">
        <v>5.0999999999999996</v>
      </c>
      <c r="C12" s="5">
        <v>1</v>
      </c>
      <c r="D12">
        <f t="shared" si="1"/>
        <v>9</v>
      </c>
      <c r="E12">
        <f t="shared" si="2"/>
        <v>0.6</v>
      </c>
      <c r="F12">
        <f t="shared" si="3"/>
        <v>0.71760904697801808</v>
      </c>
      <c r="G12">
        <f t="shared" si="0"/>
        <v>0.11760904697801811</v>
      </c>
    </row>
    <row r="13" spans="1:7" x14ac:dyDescent="0.35">
      <c r="B13" s="4">
        <v>5.2</v>
      </c>
      <c r="C13" s="5">
        <v>1</v>
      </c>
      <c r="D13">
        <f t="shared" si="1"/>
        <v>10</v>
      </c>
      <c r="E13">
        <f t="shared" si="2"/>
        <v>0.66666666666666663</v>
      </c>
      <c r="F13">
        <f t="shared" si="3"/>
        <v>0.72452439388238221</v>
      </c>
      <c r="G13">
        <f t="shared" si="0"/>
        <v>5.7857727215715582E-2</v>
      </c>
    </row>
    <row r="14" spans="1:7" x14ac:dyDescent="0.35">
      <c r="B14" s="4">
        <v>5.3</v>
      </c>
      <c r="C14" s="5">
        <v>1</v>
      </c>
      <c r="D14">
        <f t="shared" si="1"/>
        <v>11</v>
      </c>
      <c r="E14">
        <f t="shared" si="2"/>
        <v>0.73333333333333328</v>
      </c>
      <c r="F14">
        <f t="shared" si="3"/>
        <v>0.7312703939210059</v>
      </c>
      <c r="G14">
        <f t="shared" si="0"/>
        <v>2.0629394123273803E-3</v>
      </c>
    </row>
    <row r="15" spans="1:7" x14ac:dyDescent="0.35">
      <c r="B15" s="4">
        <v>5.5</v>
      </c>
      <c r="C15" s="5">
        <v>1</v>
      </c>
      <c r="D15">
        <f t="shared" si="1"/>
        <v>12</v>
      </c>
      <c r="E15">
        <f t="shared" si="2"/>
        <v>0.8</v>
      </c>
      <c r="F15">
        <f t="shared" si="3"/>
        <v>0.74427084008689937</v>
      </c>
      <c r="G15">
        <f t="shared" si="0"/>
        <v>5.5729159913100679E-2</v>
      </c>
    </row>
    <row r="16" spans="1:7" x14ac:dyDescent="0.35">
      <c r="B16" s="4">
        <v>5.7</v>
      </c>
      <c r="C16" s="5">
        <v>1</v>
      </c>
      <c r="D16">
        <f t="shared" si="1"/>
        <v>13</v>
      </c>
      <c r="E16">
        <f t="shared" si="2"/>
        <v>0.8666666666666667</v>
      </c>
      <c r="F16">
        <f t="shared" si="3"/>
        <v>0.75664235815298897</v>
      </c>
      <c r="G16">
        <f t="shared" si="0"/>
        <v>0.11002430851367773</v>
      </c>
    </row>
    <row r="17" spans="1:7" x14ac:dyDescent="0.35">
      <c r="B17" s="4">
        <v>5.8</v>
      </c>
      <c r="C17" s="5">
        <v>1</v>
      </c>
      <c r="D17">
        <f t="shared" si="1"/>
        <v>14</v>
      </c>
      <c r="E17">
        <f t="shared" si="2"/>
        <v>0.93333333333333335</v>
      </c>
      <c r="F17">
        <f t="shared" si="3"/>
        <v>0.76260183559796602</v>
      </c>
      <c r="G17">
        <f t="shared" si="0"/>
        <v>0.17073149773536733</v>
      </c>
    </row>
    <row r="18" spans="1:7" x14ac:dyDescent="0.35">
      <c r="B18" s="6">
        <v>6</v>
      </c>
      <c r="C18" s="7">
        <v>1</v>
      </c>
      <c r="D18" s="8">
        <f t="shared" si="1"/>
        <v>15</v>
      </c>
      <c r="E18" s="8">
        <f t="shared" si="2"/>
        <v>1</v>
      </c>
      <c r="F18" s="8">
        <f t="shared" si="3"/>
        <v>0.77408654731701398</v>
      </c>
      <c r="G18" s="8">
        <f t="shared" si="0"/>
        <v>0.22591345268298602</v>
      </c>
    </row>
    <row r="19" spans="1:7" x14ac:dyDescent="0.35">
      <c r="A19" t="s">
        <v>7</v>
      </c>
      <c r="B19" s="4">
        <f>AVERAGE(B4:B18)</f>
        <v>4.0333333333333332</v>
      </c>
    </row>
    <row r="20" spans="1:7" ht="16.5" x14ac:dyDescent="0.45">
      <c r="A20" t="s">
        <v>8</v>
      </c>
      <c r="B20">
        <f>1/B19</f>
        <v>0.24793388429752067</v>
      </c>
      <c r="F20" s="9" t="s">
        <v>9</v>
      </c>
      <c r="G20" s="10">
        <f>MAX(G4:G18)</f>
        <v>0.28642267491811441</v>
      </c>
    </row>
    <row r="21" spans="1:7" ht="16.5" x14ac:dyDescent="0.45">
      <c r="A21" t="s">
        <v>10</v>
      </c>
      <c r="B21" s="8">
        <f>COUNT(B4:B18)</f>
        <v>15</v>
      </c>
      <c r="F21" s="9" t="s">
        <v>11</v>
      </c>
      <c r="G21" s="11" t="e">
        <f ca="1">KSCRIT(B21,0.05)</f>
        <v>#NAME?</v>
      </c>
    </row>
    <row r="23" spans="1:7" x14ac:dyDescent="0.35">
      <c r="F23" s="9" t="s">
        <v>12</v>
      </c>
      <c r="G23" s="10" t="e">
        <f ca="1">KSCRIT(B21,0.05)</f>
        <v>#NAME?</v>
      </c>
    </row>
    <row r="24" spans="1:7" x14ac:dyDescent="0.35">
      <c r="F24" s="9" t="s">
        <v>13</v>
      </c>
      <c r="G24" s="12" t="e">
        <f ca="1">KSPROB(G20,B21)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KS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2023-09-22T18:14:43Z</dcterms:created>
  <dcterms:modified xsi:type="dcterms:W3CDTF">2023-09-22T18:27:24Z</dcterms:modified>
</cp:coreProperties>
</file>