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FDC7591-4E10-463D-B724-7B560B56B91C}" xr6:coauthVersionLast="47" xr6:coauthVersionMax="47" xr10:uidLastSave="{00000000-0000-0000-0000-000000000000}"/>
  <bookViews>
    <workbookView xWindow="-110" yWindow="-110" windowWidth="19420" windowHeight="10300" xr2:uid="{673CD727-D3B7-4104-9FFF-59FAC3F6EB66}"/>
  </bookViews>
  <sheets>
    <sheet name="Title" sheetId="3" r:id="rId1"/>
    <sheet name="KS 2" sheetId="1" r:id="rId2"/>
    <sheet name="Tool" sheetId="2" r:id="rId3"/>
  </sheets>
  <externalReferences>
    <externalReference r:id="rId4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 a="1"/>
  <c r="N11" i="2" s="1"/>
  <c r="E7" i="2" a="1"/>
  <c r="E9" i="2" s="1"/>
  <c r="I25" i="1" a="1"/>
  <c r="J28" i="1" s="1"/>
  <c r="F21" i="1" a="1"/>
  <c r="G25" i="1" s="1"/>
  <c r="R18" i="1" a="1"/>
  <c r="R20" i="1" s="1"/>
  <c r="G18" i="1"/>
  <c r="S15" i="1"/>
  <c r="G15" i="1"/>
  <c r="S12" i="1"/>
  <c r="M4" i="1" a="1"/>
  <c r="M5" i="1" s="1"/>
  <c r="C14" i="2"/>
  <c r="B14" i="2"/>
  <c r="C14" i="1"/>
  <c r="B14" i="1"/>
  <c r="G4" i="1"/>
  <c r="F4" i="1"/>
  <c r="F5" i="1" s="1"/>
  <c r="F6" i="1" s="1"/>
  <c r="F7" i="1" s="1"/>
  <c r="F8" i="1" s="1"/>
  <c r="F9" i="1" s="1"/>
  <c r="F10" i="1" s="1"/>
  <c r="F11" i="1" s="1"/>
  <c r="F12" i="1" s="1"/>
  <c r="F13" i="1" s="1"/>
  <c r="E4" i="1"/>
  <c r="E5" i="1" s="1"/>
  <c r="R19" i="1" l="1"/>
  <c r="R21" i="1"/>
  <c r="I25" i="1"/>
  <c r="I26" i="1"/>
  <c r="R18" i="1"/>
  <c r="I29" i="1"/>
  <c r="R22" i="1"/>
  <c r="M8" i="2"/>
  <c r="F21" i="1"/>
  <c r="J27" i="1"/>
  <c r="G22" i="1"/>
  <c r="M6" i="1"/>
  <c r="S19" i="1"/>
  <c r="G23" i="1"/>
  <c r="E8" i="2"/>
  <c r="F22" i="1"/>
  <c r="S20" i="1"/>
  <c r="F25" i="1"/>
  <c r="F9" i="2"/>
  <c r="M7" i="1"/>
  <c r="S21" i="1"/>
  <c r="F23" i="1"/>
  <c r="J25" i="1"/>
  <c r="J29" i="1"/>
  <c r="E10" i="2"/>
  <c r="N8" i="2"/>
  <c r="M8" i="1"/>
  <c r="F10" i="2"/>
  <c r="M9" i="2"/>
  <c r="M9" i="1"/>
  <c r="S18" i="1"/>
  <c r="S22" i="1"/>
  <c r="F24" i="1"/>
  <c r="J26" i="1"/>
  <c r="E7" i="2"/>
  <c r="E11" i="2"/>
  <c r="N9" i="2"/>
  <c r="M10" i="1"/>
  <c r="N10" i="1" s="1"/>
  <c r="G24" i="1"/>
  <c r="I27" i="1"/>
  <c r="F7" i="2"/>
  <c r="F11" i="2"/>
  <c r="M10" i="2"/>
  <c r="N10" i="2"/>
  <c r="M4" i="1"/>
  <c r="G21" i="1"/>
  <c r="I28" i="1"/>
  <c r="F8" i="2"/>
  <c r="M7" i="2"/>
  <c r="M11" i="2"/>
  <c r="N7" i="2"/>
  <c r="G5" i="1"/>
  <c r="E6" i="1"/>
  <c r="O10" i="1"/>
  <c r="O9" i="1" l="1"/>
  <c r="N9" i="1"/>
  <c r="N6" i="1"/>
  <c r="O6" i="1"/>
  <c r="O7" i="1"/>
  <c r="N7" i="1"/>
  <c r="O5" i="1"/>
  <c r="N5" i="1"/>
  <c r="N4" i="1"/>
  <c r="O4" i="1"/>
  <c r="G6" i="1"/>
  <c r="E7" i="1"/>
  <c r="O8" i="1"/>
  <c r="N8" i="1"/>
  <c r="G7" i="1" l="1"/>
  <c r="E8" i="1"/>
  <c r="O11" i="1"/>
  <c r="R4" i="1" s="1"/>
  <c r="N11" i="1"/>
  <c r="Q4" i="1" s="1"/>
  <c r="S4" i="1" l="1"/>
  <c r="S11" i="1" s="1"/>
  <c r="S13" i="1" s="1"/>
  <c r="Q5" i="1"/>
  <c r="Q6" i="1" s="1"/>
  <c r="G8" i="1"/>
  <c r="E9" i="1"/>
  <c r="R5" i="1"/>
  <c r="R6" i="1" s="1"/>
  <c r="R7" i="1" s="1"/>
  <c r="R8" i="1" s="1"/>
  <c r="R9" i="1" s="1"/>
  <c r="R10" i="1" s="1"/>
  <c r="G9" i="1" l="1"/>
  <c r="E10" i="1"/>
  <c r="S6" i="1"/>
  <c r="Q7" i="1"/>
  <c r="S5" i="1"/>
  <c r="S7" i="1" l="1"/>
  <c r="Q8" i="1"/>
  <c r="G10" i="1"/>
  <c r="E11" i="1"/>
  <c r="G11" i="1" l="1"/>
  <c r="E12" i="1"/>
  <c r="S8" i="1"/>
  <c r="Q9" i="1"/>
  <c r="S9" i="1" l="1"/>
  <c r="Q10" i="1"/>
  <c r="S10" i="1" s="1"/>
  <c r="E13" i="1"/>
  <c r="G13" i="1" s="1"/>
  <c r="G14" i="1" s="1"/>
  <c r="G16" i="1" s="1"/>
  <c r="G12" i="1"/>
</calcChain>
</file>

<file path=xl/sharedStrings.xml><?xml version="1.0" encoding="utf-8"?>
<sst xmlns="http://schemas.openxmlformats.org/spreadsheetml/2006/main" count="62" uniqueCount="35">
  <si>
    <t>KS Two Sample Test</t>
  </si>
  <si>
    <t>alpha</t>
  </si>
  <si>
    <t>Age</t>
  </si>
  <si>
    <t>Men</t>
  </si>
  <si>
    <t>Women</t>
  </si>
  <si>
    <t>Cum% M</t>
  </si>
  <si>
    <t>Cum% W</t>
  </si>
  <si>
    <t>Diff</t>
  </si>
  <si>
    <t>Italy</t>
  </si>
  <si>
    <t>France</t>
  </si>
  <si>
    <t>Score</t>
  </si>
  <si>
    <t>Cum% It</t>
  </si>
  <si>
    <t>Cum% Fr</t>
  </si>
  <si>
    <t>21-22</t>
  </si>
  <si>
    <t>23-24</t>
  </si>
  <si>
    <t>25-26</t>
  </si>
  <si>
    <t>27-28</t>
  </si>
  <si>
    <t>29-30</t>
  </si>
  <si>
    <t>31-32</t>
  </si>
  <si>
    <t>33-34</t>
  </si>
  <si>
    <t>35-36</t>
  </si>
  <si>
    <t>D-stat</t>
  </si>
  <si>
    <t>37-38</t>
  </si>
  <si>
    <t>D-crit</t>
  </si>
  <si>
    <t>39-40</t>
  </si>
  <si>
    <t>sig</t>
  </si>
  <si>
    <t>p-value</t>
  </si>
  <si>
    <t>Data Analysis Tool</t>
  </si>
  <si>
    <t>Two Sample Kolmogorov-Smirnov Test</t>
  </si>
  <si>
    <t>Alpha</t>
  </si>
  <si>
    <t>KS Two Sample Test (Data Analysis Tool)</t>
  </si>
  <si>
    <t>Real Statistics Using Excel</t>
  </si>
  <si>
    <t>Updated</t>
  </si>
  <si>
    <t>Copyright © 2013 - 2023 Charles Zaiontz</t>
  </si>
  <si>
    <t>Two-sample Kolmogorov-Smirnov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</si>
</sst>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6989-F2AE-4AC1-9E88-2DC2CE87D7B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31</v>
      </c>
    </row>
    <row r="2" spans="1:2" x14ac:dyDescent="0.35">
      <c r="A2" t="s">
        <v>34</v>
      </c>
    </row>
    <row r="4" spans="1:2" x14ac:dyDescent="0.35">
      <c r="A4" t="s">
        <v>32</v>
      </c>
      <c r="B4" s="16">
        <v>45191</v>
      </c>
    </row>
    <row r="6" spans="1:2" x14ac:dyDescent="0.35">
      <c r="A6" s="1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E3D1-782A-4025-ACEC-6F2ABA89A512}">
  <sheetPr codeName="Sheet40"/>
  <dimension ref="A1:S29"/>
  <sheetViews>
    <sheetView workbookViewId="0"/>
  </sheetViews>
  <sheetFormatPr defaultRowHeight="14.5" x14ac:dyDescent="0.35"/>
  <cols>
    <col min="2" max="3" width="8.453125" customWidth="1"/>
    <col min="4" max="4" width="4.453125" customWidth="1"/>
    <col min="8" max="9" width="9.1796875" customWidth="1"/>
    <col min="16" max="16" width="5" customWidth="1"/>
  </cols>
  <sheetData>
    <row r="1" spans="1:19" x14ac:dyDescent="0.35">
      <c r="A1" s="1" t="s">
        <v>0</v>
      </c>
      <c r="F1" t="s">
        <v>1</v>
      </c>
      <c r="G1" s="2">
        <v>0.05</v>
      </c>
      <c r="R1" t="s">
        <v>1</v>
      </c>
      <c r="S1" s="2">
        <v>0.05</v>
      </c>
    </row>
    <row r="3" spans="1:19" x14ac:dyDescent="0.35">
      <c r="A3" s="3" t="s">
        <v>2</v>
      </c>
      <c r="B3" s="4" t="s">
        <v>3</v>
      </c>
      <c r="C3" s="4" t="s">
        <v>4</v>
      </c>
      <c r="E3" s="3" t="s">
        <v>5</v>
      </c>
      <c r="F3" s="3" t="s">
        <v>6</v>
      </c>
      <c r="G3" s="3" t="s">
        <v>7</v>
      </c>
      <c r="J3" s="3" t="s">
        <v>8</v>
      </c>
      <c r="K3" s="3" t="s">
        <v>9</v>
      </c>
      <c r="M3" s="3" t="s">
        <v>10</v>
      </c>
      <c r="N3" s="3" t="s">
        <v>8</v>
      </c>
      <c r="O3" s="3" t="s">
        <v>9</v>
      </c>
      <c r="Q3" s="3" t="s">
        <v>11</v>
      </c>
      <c r="R3" s="3" t="s">
        <v>12</v>
      </c>
      <c r="S3" s="3" t="s">
        <v>7</v>
      </c>
    </row>
    <row r="4" spans="1:19" x14ac:dyDescent="0.35">
      <c r="A4" s="5" t="s">
        <v>13</v>
      </c>
      <c r="B4">
        <v>4</v>
      </c>
      <c r="C4">
        <v>7</v>
      </c>
      <c r="E4">
        <f>B4/B$14</f>
        <v>0.05</v>
      </c>
      <c r="F4">
        <f>C4/C14</f>
        <v>0.11290322580645161</v>
      </c>
      <c r="G4">
        <f>ABS(E4-F4)</f>
        <v>6.2903225806451607E-2</v>
      </c>
      <c r="J4">
        <v>3</v>
      </c>
      <c r="K4">
        <v>2</v>
      </c>
      <c r="M4" t="e">
        <f t="array" aca="1" ref="M4:M10" ca="1">SortUnique(J4:K11)</f>
        <v>#NAME?</v>
      </c>
      <c r="N4">
        <f ca="1">COUNTIF(J$4:J$11,$M4)</f>
        <v>0</v>
      </c>
      <c r="O4">
        <f ca="1">COUNTIF(K$4:K$11,$M4)</f>
        <v>0</v>
      </c>
      <c r="Q4" t="e">
        <f ca="1">N4/N$11</f>
        <v>#DIV/0!</v>
      </c>
      <c r="R4" t="e">
        <f ca="1">O4/O$11</f>
        <v>#DIV/0!</v>
      </c>
      <c r="S4" t="e">
        <f t="shared" ref="S4:S10" ca="1" si="0">ABS(Q4-R4)</f>
        <v>#DIV/0!</v>
      </c>
    </row>
    <row r="5" spans="1:19" x14ac:dyDescent="0.35">
      <c r="A5" s="5" t="s">
        <v>14</v>
      </c>
      <c r="B5">
        <v>11</v>
      </c>
      <c r="C5">
        <v>4</v>
      </c>
      <c r="E5">
        <f>B5/B$14+E4</f>
        <v>0.1875</v>
      </c>
      <c r="F5">
        <f>C5/C$14+F4</f>
        <v>0.17741935483870969</v>
      </c>
      <c r="G5">
        <f t="shared" ref="G5:G13" si="1">ABS(E5-F5)</f>
        <v>1.0080645161290314E-2</v>
      </c>
      <c r="J5">
        <v>2</v>
      </c>
      <c r="K5">
        <v>8</v>
      </c>
      <c r="M5" t="e">
        <f ca="1"/>
        <v>#NAME?</v>
      </c>
      <c r="N5">
        <f t="shared" ref="N5:O10" ca="1" si="2">COUNTIF(J$4:J$11,$M5)</f>
        <v>0</v>
      </c>
      <c r="O5">
        <f t="shared" ca="1" si="2"/>
        <v>0</v>
      </c>
      <c r="Q5" t="e">
        <f t="shared" ref="Q5:R10" ca="1" si="3">N5/N$11+Q4</f>
        <v>#DIV/0!</v>
      </c>
      <c r="R5" t="e">
        <f t="shared" ca="1" si="3"/>
        <v>#DIV/0!</v>
      </c>
      <c r="S5" t="e">
        <f t="shared" ca="1" si="0"/>
        <v>#DIV/0!</v>
      </c>
    </row>
    <row r="6" spans="1:19" x14ac:dyDescent="0.35">
      <c r="A6" s="5" t="s">
        <v>15</v>
      </c>
      <c r="B6">
        <v>5</v>
      </c>
      <c r="C6">
        <v>1</v>
      </c>
      <c r="E6">
        <f t="shared" ref="E6:F13" si="4">B6/B$14+E5</f>
        <v>0.25</v>
      </c>
      <c r="F6">
        <f t="shared" si="4"/>
        <v>0.19354838709677419</v>
      </c>
      <c r="G6">
        <f t="shared" si="1"/>
        <v>5.6451612903225812E-2</v>
      </c>
      <c r="J6">
        <v>3</v>
      </c>
      <c r="K6">
        <v>2</v>
      </c>
      <c r="M6" t="e">
        <f ca="1"/>
        <v>#NAME?</v>
      </c>
      <c r="N6">
        <f t="shared" ca="1" si="2"/>
        <v>0</v>
      </c>
      <c r="O6">
        <f t="shared" ca="1" si="2"/>
        <v>0</v>
      </c>
      <c r="Q6" t="e">
        <f t="shared" ca="1" si="3"/>
        <v>#DIV/0!</v>
      </c>
      <c r="R6" t="e">
        <f t="shared" ca="1" si="3"/>
        <v>#DIV/0!</v>
      </c>
      <c r="S6" t="e">
        <f t="shared" ca="1" si="0"/>
        <v>#DIV/0!</v>
      </c>
    </row>
    <row r="7" spans="1:19" x14ac:dyDescent="0.35">
      <c r="A7" s="5" t="s">
        <v>16</v>
      </c>
      <c r="B7">
        <v>7</v>
      </c>
      <c r="C7">
        <v>11</v>
      </c>
      <c r="E7">
        <f t="shared" si="4"/>
        <v>0.33750000000000002</v>
      </c>
      <c r="F7">
        <f t="shared" si="4"/>
        <v>0.37096774193548387</v>
      </c>
      <c r="G7">
        <f t="shared" si="1"/>
        <v>3.3467741935483852E-2</v>
      </c>
      <c r="J7">
        <v>5</v>
      </c>
      <c r="K7">
        <v>4</v>
      </c>
      <c r="M7" t="e">
        <f ca="1"/>
        <v>#NAME?</v>
      </c>
      <c r="N7">
        <f t="shared" ca="1" si="2"/>
        <v>0</v>
      </c>
      <c r="O7">
        <f t="shared" ca="1" si="2"/>
        <v>0</v>
      </c>
      <c r="Q7" t="e">
        <f t="shared" ca="1" si="3"/>
        <v>#DIV/0!</v>
      </c>
      <c r="R7" t="e">
        <f t="shared" ca="1" si="3"/>
        <v>#DIV/0!</v>
      </c>
      <c r="S7" t="e">
        <f t="shared" ca="1" si="0"/>
        <v>#DIV/0!</v>
      </c>
    </row>
    <row r="8" spans="1:19" x14ac:dyDescent="0.35">
      <c r="A8" s="5" t="s">
        <v>17</v>
      </c>
      <c r="B8">
        <v>0</v>
      </c>
      <c r="C8">
        <v>12</v>
      </c>
      <c r="E8">
        <f t="shared" si="4"/>
        <v>0.33750000000000002</v>
      </c>
      <c r="F8">
        <f t="shared" si="4"/>
        <v>0.56451612903225801</v>
      </c>
      <c r="G8">
        <f t="shared" si="1"/>
        <v>0.22701612903225799</v>
      </c>
      <c r="J8">
        <v>8</v>
      </c>
      <c r="K8">
        <v>4</v>
      </c>
      <c r="M8" t="e">
        <f ca="1"/>
        <v>#NAME?</v>
      </c>
      <c r="N8">
        <f t="shared" ca="1" si="2"/>
        <v>0</v>
      </c>
      <c r="O8">
        <f t="shared" ca="1" si="2"/>
        <v>0</v>
      </c>
      <c r="Q8" t="e">
        <f t="shared" ca="1" si="3"/>
        <v>#DIV/0!</v>
      </c>
      <c r="R8" t="e">
        <f t="shared" ca="1" si="3"/>
        <v>#DIV/0!</v>
      </c>
      <c r="S8" t="e">
        <f t="shared" ca="1" si="0"/>
        <v>#DIV/0!</v>
      </c>
    </row>
    <row r="9" spans="1:19" x14ac:dyDescent="0.35">
      <c r="A9" s="5" t="s">
        <v>18</v>
      </c>
      <c r="B9">
        <v>5</v>
      </c>
      <c r="C9">
        <v>4</v>
      </c>
      <c r="E9">
        <f t="shared" si="4"/>
        <v>0.4</v>
      </c>
      <c r="F9">
        <f t="shared" si="4"/>
        <v>0.62903225806451601</v>
      </c>
      <c r="G9">
        <f t="shared" si="1"/>
        <v>0.22903225806451599</v>
      </c>
      <c r="J9">
        <v>9</v>
      </c>
      <c r="K9">
        <v>3</v>
      </c>
      <c r="M9" t="e">
        <f ca="1"/>
        <v>#NAME?</v>
      </c>
      <c r="N9">
        <f t="shared" ca="1" si="2"/>
        <v>0</v>
      </c>
      <c r="O9">
        <f t="shared" ca="1" si="2"/>
        <v>0</v>
      </c>
      <c r="Q9" t="e">
        <f t="shared" ca="1" si="3"/>
        <v>#DIV/0!</v>
      </c>
      <c r="R9" t="e">
        <f t="shared" ca="1" si="3"/>
        <v>#DIV/0!</v>
      </c>
      <c r="S9" t="e">
        <f t="shared" ca="1" si="0"/>
        <v>#DIV/0!</v>
      </c>
    </row>
    <row r="10" spans="1:19" x14ac:dyDescent="0.35">
      <c r="A10" s="5" t="s">
        <v>19</v>
      </c>
      <c r="B10">
        <v>9</v>
      </c>
      <c r="C10">
        <v>2</v>
      </c>
      <c r="E10">
        <f t="shared" si="4"/>
        <v>0.51250000000000007</v>
      </c>
      <c r="F10">
        <f t="shared" si="4"/>
        <v>0.66129032258064502</v>
      </c>
      <c r="G10">
        <f t="shared" si="1"/>
        <v>0.14879032258064495</v>
      </c>
      <c r="J10">
        <v>8</v>
      </c>
      <c r="K10">
        <v>6</v>
      </c>
      <c r="M10" s="6" t="e">
        <f ca="1"/>
        <v>#NAME?</v>
      </c>
      <c r="N10" s="6">
        <f t="shared" ca="1" si="2"/>
        <v>0</v>
      </c>
      <c r="O10" s="6">
        <f t="shared" ca="1" si="2"/>
        <v>0</v>
      </c>
      <c r="Q10" s="6" t="e">
        <f t="shared" ca="1" si="3"/>
        <v>#DIV/0!</v>
      </c>
      <c r="R10" s="6" t="e">
        <f t="shared" ca="1" si="3"/>
        <v>#DIV/0!</v>
      </c>
      <c r="S10" s="6" t="e">
        <f t="shared" ca="1" si="0"/>
        <v>#DIV/0!</v>
      </c>
    </row>
    <row r="11" spans="1:19" x14ac:dyDescent="0.35">
      <c r="A11" s="5" t="s">
        <v>20</v>
      </c>
      <c r="B11">
        <v>13</v>
      </c>
      <c r="C11">
        <v>4</v>
      </c>
      <c r="E11">
        <f t="shared" si="4"/>
        <v>0.67500000000000004</v>
      </c>
      <c r="F11">
        <f t="shared" si="4"/>
        <v>0.72580645161290303</v>
      </c>
      <c r="G11">
        <f t="shared" si="1"/>
        <v>5.0806451612902981E-2</v>
      </c>
      <c r="J11" s="6">
        <v>8</v>
      </c>
      <c r="K11" s="6"/>
      <c r="N11">
        <f ca="1">SUM(N4:N10)</f>
        <v>0</v>
      </c>
      <c r="O11">
        <f ca="1">SUM(O4:O10)</f>
        <v>0</v>
      </c>
      <c r="R11" t="s">
        <v>21</v>
      </c>
      <c r="S11" t="e">
        <f ca="1">MAX(S1:S10)</f>
        <v>#DIV/0!</v>
      </c>
    </row>
    <row r="12" spans="1:19" x14ac:dyDescent="0.35">
      <c r="A12" s="5" t="s">
        <v>22</v>
      </c>
      <c r="B12">
        <v>20</v>
      </c>
      <c r="C12">
        <v>8</v>
      </c>
      <c r="E12">
        <f t="shared" si="4"/>
        <v>0.92500000000000004</v>
      </c>
      <c r="F12">
        <f t="shared" si="4"/>
        <v>0.85483870967741915</v>
      </c>
      <c r="G12">
        <f t="shared" si="1"/>
        <v>7.0161290322580894E-2</v>
      </c>
      <c r="R12" t="s">
        <v>23</v>
      </c>
      <c r="S12" t="e">
        <f ca="1">KSINV(S1,N11,O11)</f>
        <v>#NAME?</v>
      </c>
    </row>
    <row r="13" spans="1:19" x14ac:dyDescent="0.35">
      <c r="A13" s="7" t="s">
        <v>24</v>
      </c>
      <c r="B13" s="6">
        <v>6</v>
      </c>
      <c r="C13" s="6">
        <v>9</v>
      </c>
      <c r="E13" s="6">
        <f t="shared" si="4"/>
        <v>1</v>
      </c>
      <c r="F13" s="6">
        <f t="shared" si="4"/>
        <v>0.99999999999999978</v>
      </c>
      <c r="G13" s="6">
        <f t="shared" si="1"/>
        <v>2.2204460492503131E-16</v>
      </c>
      <c r="R13" s="6" t="s">
        <v>25</v>
      </c>
      <c r="S13" s="8" t="e">
        <f ca="1">IF(S11&gt;S12,"yes","no")</f>
        <v>#DIV/0!</v>
      </c>
    </row>
    <row r="14" spans="1:19" x14ac:dyDescent="0.35">
      <c r="B14">
        <f>SUM(B4:B13)</f>
        <v>80</v>
      </c>
      <c r="C14">
        <f>SUM(C4:C13)</f>
        <v>62</v>
      </c>
      <c r="F14" t="s">
        <v>21</v>
      </c>
      <c r="G14">
        <f>MAX(G4:G13)</f>
        <v>0.22903225806451599</v>
      </c>
    </row>
    <row r="15" spans="1:19" x14ac:dyDescent="0.35">
      <c r="F15" t="s">
        <v>23</v>
      </c>
      <c r="G15" t="e">
        <f ca="1">KSINV(G1,B14,C14)</f>
        <v>#NAME?</v>
      </c>
      <c r="R15" t="s">
        <v>26</v>
      </c>
      <c r="S15" s="2" t="e">
        <f ca="1">KSDIST(S11,N11,O11)</f>
        <v>#NAME?</v>
      </c>
    </row>
    <row r="16" spans="1:19" x14ac:dyDescent="0.35">
      <c r="F16" s="6" t="s">
        <v>25</v>
      </c>
      <c r="G16" s="8" t="e">
        <f ca="1">IF(G14&gt;G15,"yes","no")</f>
        <v>#NAME?</v>
      </c>
    </row>
    <row r="18" spans="6:19" x14ac:dyDescent="0.35">
      <c r="F18" t="s">
        <v>26</v>
      </c>
      <c r="G18" s="2" t="e">
        <f ca="1">KSDIST(G14,B14,C14)</f>
        <v>#NAME?</v>
      </c>
      <c r="R18" t="e">
        <f t="array" aca="1" ref="R18:S22" ca="1">KS2TEST(J4:J11,K4:K10,TRUE)</f>
        <v>#NAME?</v>
      </c>
      <c r="S18" s="9" t="e">
        <f ca="1"/>
        <v>#NAME?</v>
      </c>
    </row>
    <row r="19" spans="6:19" x14ac:dyDescent="0.35">
      <c r="I19" t="s">
        <v>27</v>
      </c>
      <c r="R19" t="e">
        <f ca="1"/>
        <v>#NAME?</v>
      </c>
      <c r="S19" s="10" t="e">
        <f ca="1"/>
        <v>#NAME?</v>
      </c>
    </row>
    <row r="20" spans="6:19" x14ac:dyDescent="0.35">
      <c r="R20" t="e">
        <f ca="1"/>
        <v>#NAME?</v>
      </c>
      <c r="S20" s="10" t="e">
        <f ca="1"/>
        <v>#NAME?</v>
      </c>
    </row>
    <row r="21" spans="6:19" x14ac:dyDescent="0.35">
      <c r="F21" t="e">
        <f t="array" aca="1" ref="F21:G25" ca="1">KS2TEST(B4:C13,,TRUE)</f>
        <v>#NAME?</v>
      </c>
      <c r="G21" s="9" t="e">
        <f ca="1"/>
        <v>#NAME?</v>
      </c>
      <c r="I21" t="s">
        <v>28</v>
      </c>
      <c r="R21" t="e">
        <f ca="1"/>
        <v>#NAME?</v>
      </c>
      <c r="S21" s="10" t="e">
        <f ca="1"/>
        <v>#NAME?</v>
      </c>
    </row>
    <row r="22" spans="6:19" x14ac:dyDescent="0.35">
      <c r="F22" t="e">
        <f ca="1"/>
        <v>#NAME?</v>
      </c>
      <c r="G22" s="10" t="e">
        <f ca="1"/>
        <v>#NAME?</v>
      </c>
      <c r="R22" t="e">
        <f ca="1"/>
        <v>#NAME?</v>
      </c>
      <c r="S22" s="11" t="e">
        <f ca="1"/>
        <v>#NAME?</v>
      </c>
    </row>
    <row r="23" spans="6:19" x14ac:dyDescent="0.35">
      <c r="F23" t="e">
        <f ca="1"/>
        <v>#NAME?</v>
      </c>
      <c r="G23" s="10" t="e">
        <f ca="1"/>
        <v>#NAME?</v>
      </c>
      <c r="I23" t="s">
        <v>29</v>
      </c>
      <c r="J23" s="12">
        <v>0.05</v>
      </c>
    </row>
    <row r="24" spans="6:19" x14ac:dyDescent="0.35">
      <c r="F24" t="e">
        <f ca="1"/>
        <v>#NAME?</v>
      </c>
      <c r="G24" s="10" t="e">
        <f ca="1"/>
        <v>#NAME?</v>
      </c>
    </row>
    <row r="25" spans="6:19" x14ac:dyDescent="0.35">
      <c r="F25" t="e">
        <f ca="1"/>
        <v>#NAME?</v>
      </c>
      <c r="G25" s="11" t="e">
        <f ca="1"/>
        <v>#NAME?</v>
      </c>
      <c r="I25" t="e">
        <f t="array" aca="1" ref="I25:J29" ca="1">KS2TEST(B4:C13,,TRUE,J23)</f>
        <v>#NAME?</v>
      </c>
      <c r="J25" s="13" t="e">
        <f ca="1"/>
        <v>#NAME?</v>
      </c>
    </row>
    <row r="26" spans="6:19" x14ac:dyDescent="0.35">
      <c r="I26" t="e">
        <f ca="1"/>
        <v>#NAME?</v>
      </c>
      <c r="J26" s="14" t="e">
        <f ca="1"/>
        <v>#NAME?</v>
      </c>
    </row>
    <row r="27" spans="6:19" x14ac:dyDescent="0.35">
      <c r="I27" t="e">
        <f ca="1"/>
        <v>#NAME?</v>
      </c>
      <c r="J27" s="14" t="e">
        <f ca="1"/>
        <v>#NAME?</v>
      </c>
    </row>
    <row r="28" spans="6:19" x14ac:dyDescent="0.35">
      <c r="I28" t="e">
        <f ca="1"/>
        <v>#NAME?</v>
      </c>
      <c r="J28" s="14" t="e">
        <f ca="1"/>
        <v>#NAME?</v>
      </c>
    </row>
    <row r="29" spans="6:19" x14ac:dyDescent="0.35">
      <c r="I29" t="e">
        <f ca="1"/>
        <v>#NAME?</v>
      </c>
      <c r="J29" s="15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CB46-10CC-466B-AA47-7AE5CC79EDDC}">
  <sheetPr codeName="Sheet35"/>
  <dimension ref="A1:N14"/>
  <sheetViews>
    <sheetView workbookViewId="0"/>
  </sheetViews>
  <sheetFormatPr defaultRowHeight="14.5" x14ac:dyDescent="0.35"/>
  <cols>
    <col min="2" max="3" width="8.453125" customWidth="1"/>
  </cols>
  <sheetData>
    <row r="1" spans="1:14" x14ac:dyDescent="0.35">
      <c r="A1" s="1" t="s">
        <v>30</v>
      </c>
    </row>
    <row r="3" spans="1:14" x14ac:dyDescent="0.35">
      <c r="A3" s="3" t="s">
        <v>2</v>
      </c>
      <c r="B3" s="4" t="s">
        <v>3</v>
      </c>
      <c r="C3" s="4" t="s">
        <v>4</v>
      </c>
      <c r="E3" t="s">
        <v>28</v>
      </c>
      <c r="J3" s="3" t="s">
        <v>8</v>
      </c>
      <c r="K3" s="3" t="s">
        <v>9</v>
      </c>
      <c r="M3" t="s">
        <v>28</v>
      </c>
    </row>
    <row r="4" spans="1:14" x14ac:dyDescent="0.35">
      <c r="A4" s="5" t="s">
        <v>13</v>
      </c>
      <c r="B4">
        <v>4</v>
      </c>
      <c r="C4">
        <v>7</v>
      </c>
      <c r="J4">
        <v>3</v>
      </c>
      <c r="K4">
        <v>2</v>
      </c>
    </row>
    <row r="5" spans="1:14" x14ac:dyDescent="0.35">
      <c r="A5" s="5" t="s">
        <v>14</v>
      </c>
      <c r="B5">
        <v>11</v>
      </c>
      <c r="C5">
        <v>4</v>
      </c>
      <c r="E5" t="s">
        <v>29</v>
      </c>
      <c r="F5" s="12">
        <v>0.05</v>
      </c>
      <c r="J5">
        <v>2</v>
      </c>
      <c r="K5">
        <v>8</v>
      </c>
      <c r="M5" t="s">
        <v>29</v>
      </c>
      <c r="N5" s="12">
        <v>0.05</v>
      </c>
    </row>
    <row r="6" spans="1:14" x14ac:dyDescent="0.35">
      <c r="A6" s="5" t="s">
        <v>15</v>
      </c>
      <c r="B6">
        <v>5</v>
      </c>
      <c r="C6">
        <v>1</v>
      </c>
      <c r="J6">
        <v>3</v>
      </c>
      <c r="K6">
        <v>2</v>
      </c>
    </row>
    <row r="7" spans="1:14" x14ac:dyDescent="0.35">
      <c r="A7" s="5" t="s">
        <v>16</v>
      </c>
      <c r="B7">
        <v>7</v>
      </c>
      <c r="C7">
        <v>11</v>
      </c>
      <c r="E7" t="e">
        <f t="array" aca="1" ref="E7:F11" ca="1">KS2TEST(B4:C13,,TRUE,F5)</f>
        <v>#NAME?</v>
      </c>
      <c r="F7" s="13" t="e">
        <f ca="1"/>
        <v>#NAME?</v>
      </c>
      <c r="J7">
        <v>5</v>
      </c>
      <c r="K7">
        <v>4</v>
      </c>
      <c r="M7" t="e">
        <f t="array" aca="1" ref="M7:N11" ca="1">KS2TEST(J4:J11,K4:K11,TRUE,N5)</f>
        <v>#NAME?</v>
      </c>
      <c r="N7" s="13" t="e">
        <f ca="1"/>
        <v>#NAME?</v>
      </c>
    </row>
    <row r="8" spans="1:14" x14ac:dyDescent="0.35">
      <c r="A8" s="5" t="s">
        <v>17</v>
      </c>
      <c r="B8">
        <v>0</v>
      </c>
      <c r="C8">
        <v>12</v>
      </c>
      <c r="E8" t="e">
        <f ca="1"/>
        <v>#NAME?</v>
      </c>
      <c r="F8" s="14" t="e">
        <f ca="1"/>
        <v>#NAME?</v>
      </c>
      <c r="J8">
        <v>8</v>
      </c>
      <c r="K8">
        <v>4</v>
      </c>
      <c r="M8" t="e">
        <f ca="1"/>
        <v>#NAME?</v>
      </c>
      <c r="N8" s="14" t="e">
        <f ca="1"/>
        <v>#NAME?</v>
      </c>
    </row>
    <row r="9" spans="1:14" x14ac:dyDescent="0.35">
      <c r="A9" s="5" t="s">
        <v>18</v>
      </c>
      <c r="B9">
        <v>5</v>
      </c>
      <c r="C9">
        <v>4</v>
      </c>
      <c r="E9" t="e">
        <f ca="1"/>
        <v>#NAME?</v>
      </c>
      <c r="F9" s="14" t="e">
        <f ca="1"/>
        <v>#NAME?</v>
      </c>
      <c r="J9">
        <v>9</v>
      </c>
      <c r="K9">
        <v>3</v>
      </c>
      <c r="M9" t="e">
        <f ca="1"/>
        <v>#NAME?</v>
      </c>
      <c r="N9" s="14" t="e">
        <f ca="1"/>
        <v>#NAME?</v>
      </c>
    </row>
    <row r="10" spans="1:14" x14ac:dyDescent="0.35">
      <c r="A10" s="5" t="s">
        <v>19</v>
      </c>
      <c r="B10">
        <v>9</v>
      </c>
      <c r="C10">
        <v>2</v>
      </c>
      <c r="E10" t="e">
        <f ca="1"/>
        <v>#NAME?</v>
      </c>
      <c r="F10" s="14" t="e">
        <f ca="1"/>
        <v>#NAME?</v>
      </c>
      <c r="J10">
        <v>8</v>
      </c>
      <c r="K10">
        <v>6</v>
      </c>
      <c r="M10" t="e">
        <f ca="1"/>
        <v>#NAME?</v>
      </c>
      <c r="N10" s="14" t="e">
        <f ca="1"/>
        <v>#NAME?</v>
      </c>
    </row>
    <row r="11" spans="1:14" x14ac:dyDescent="0.35">
      <c r="A11" s="5" t="s">
        <v>20</v>
      </c>
      <c r="B11">
        <v>13</v>
      </c>
      <c r="C11">
        <v>4</v>
      </c>
      <c r="E11" t="e">
        <f ca="1"/>
        <v>#NAME?</v>
      </c>
      <c r="F11" s="15" t="e">
        <f ca="1"/>
        <v>#NAME?</v>
      </c>
      <c r="J11" s="6">
        <v>8</v>
      </c>
      <c r="K11" s="6"/>
      <c r="M11" t="e">
        <f ca="1"/>
        <v>#NAME?</v>
      </c>
      <c r="N11" s="15" t="e">
        <f ca="1"/>
        <v>#NAME?</v>
      </c>
    </row>
    <row r="12" spans="1:14" x14ac:dyDescent="0.35">
      <c r="A12" s="5" t="s">
        <v>22</v>
      </c>
      <c r="B12">
        <v>20</v>
      </c>
      <c r="C12">
        <v>8</v>
      </c>
    </row>
    <row r="13" spans="1:14" x14ac:dyDescent="0.35">
      <c r="A13" s="7" t="s">
        <v>24</v>
      </c>
      <c r="B13" s="6">
        <v>6</v>
      </c>
      <c r="C13" s="6">
        <v>9</v>
      </c>
    </row>
    <row r="14" spans="1:14" x14ac:dyDescent="0.35">
      <c r="B14">
        <f>SUM(B4:B13)</f>
        <v>80</v>
      </c>
      <c r="C14">
        <f>SUM(C4:C13)</f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KS 2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2023-09-22T18:41:45Z</dcterms:created>
  <dcterms:modified xsi:type="dcterms:W3CDTF">2023-09-22T18:44:20Z</dcterms:modified>
</cp:coreProperties>
</file>