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0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CAD44D78-7D6D-4E28-AA69-971903A3C3EE}" xr6:coauthVersionLast="47" xr6:coauthVersionMax="47" xr10:uidLastSave="{00000000-0000-0000-0000-000000000000}"/>
  <bookViews>
    <workbookView xWindow="-110" yWindow="-110" windowWidth="19420" windowHeight="10300" xr2:uid="{0AAE2517-2551-496E-A795-34DBF18A631A}"/>
  </bookViews>
  <sheets>
    <sheet name="Title" sheetId="1" r:id="rId1"/>
    <sheet name="Gamma" sheetId="2" r:id="rId2"/>
    <sheet name="Weibull" sheetId="3" r:id="rId3"/>
    <sheet name="Expon" sheetId="4" r:id="rId4"/>
    <sheet name="HNorm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5" l="1"/>
  <c r="B14" i="4"/>
  <c r="B13" i="4"/>
  <c r="B11" i="4"/>
  <c r="B10" i="4"/>
  <c r="B11" i="3"/>
  <c r="B10" i="3"/>
  <c r="E2" i="2"/>
  <c r="E11" i="2" s="1"/>
  <c r="D13" i="5" a="1"/>
  <c r="B10" i="5" a="1"/>
  <c r="B11" i="5" a="1"/>
  <c r="D7" i="5" a="1"/>
  <c r="D10" i="5" a="1"/>
  <c r="B7" i="5" a="1"/>
  <c r="D8" i="5" a="1"/>
  <c r="D11" i="5" a="1"/>
  <c r="B8" i="5" a="1"/>
  <c r="D14" i="4" a="1"/>
  <c r="D13" i="4" a="1"/>
  <c r="D7" i="4" a="1"/>
  <c r="D10" i="4" a="1"/>
  <c r="B7" i="4" a="1"/>
  <c r="D8" i="4" a="1"/>
  <c r="D11" i="4" a="1"/>
  <c r="B8" i="4" a="1"/>
  <c r="D7" i="3" a="1"/>
  <c r="D8" i="3" a="1"/>
  <c r="D10" i="3" a="1"/>
  <c r="D11" i="3" a="1"/>
  <c r="B7" i="3" a="1"/>
  <c r="B8" i="3" a="1"/>
  <c r="G13" i="2" a="1"/>
  <c r="G7" i="2" a="1"/>
  <c r="G11" i="2" a="1"/>
  <c r="G10" i="2" a="1"/>
  <c r="G8" i="2" a="1"/>
  <c r="G2" i="2" a="1"/>
  <c r="E13" i="2" a="1"/>
  <c r="B7" i="2" a="1"/>
  <c r="E8" i="2" a="1"/>
  <c r="B8" i="2" a="1"/>
  <c r="E7" i="2" a="1"/>
  <c r="D13" i="5" l="1"/>
  <c r="B10" i="5"/>
  <c r="B11" i="5"/>
  <c r="B8" i="5"/>
  <c r="D11" i="5"/>
  <c r="D8" i="5"/>
  <c r="B7" i="5"/>
  <c r="D10" i="5"/>
  <c r="D7" i="5"/>
  <c r="D13" i="4"/>
  <c r="D14" i="4"/>
  <c r="B8" i="4"/>
  <c r="D11" i="4"/>
  <c r="D8" i="4"/>
  <c r="B7" i="4"/>
  <c r="D10" i="4"/>
  <c r="D7" i="4"/>
  <c r="D11" i="3"/>
  <c r="D10" i="3"/>
  <c r="D8" i="3"/>
  <c r="D7" i="3"/>
  <c r="B8" i="3"/>
  <c r="B7" i="3"/>
  <c r="G13" i="2"/>
  <c r="G7" i="2"/>
  <c r="G11" i="2"/>
  <c r="G10" i="2"/>
  <c r="G8" i="2"/>
  <c r="G2" i="2"/>
  <c r="E7" i="2"/>
  <c r="B8" i="2"/>
  <c r="E8" i="2"/>
  <c r="B7" i="2"/>
  <c r="E13" i="2"/>
  <c r="E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<sst xmlns="http://schemas.openxmlformats.org/spreadsheetml/2006/main" count="40" uniqueCount="12">
  <si>
    <t>x</t>
  </si>
  <si>
    <t>alpha</t>
  </si>
  <si>
    <t>beta</t>
  </si>
  <si>
    <t>delta</t>
  </si>
  <si>
    <t>f(x)</t>
  </si>
  <si>
    <t>F(x)</t>
  </si>
  <si>
    <t>sigma</t>
  </si>
  <si>
    <r>
      <t>(x/</t>
    </r>
    <r>
      <rPr>
        <sz val="11"/>
        <color theme="1"/>
        <rFont val="Calibri"/>
        <family val="2"/>
      </rPr>
      <t>β)</t>
    </r>
    <r>
      <rPr>
        <vertAlign val="superscript"/>
        <sz val="11"/>
        <color theme="1"/>
        <rFont val="Calibri"/>
        <family val="2"/>
      </rPr>
      <t>δ</t>
    </r>
  </si>
  <si>
    <t>Real Statistics Using Excel</t>
  </si>
  <si>
    <t>Updated</t>
  </si>
  <si>
    <t>Copyright © 2013 - 2023 Charles Zaiontz</t>
  </si>
  <si>
    <t>Generalized Gamma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</si>
</sst>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AppData\Roaming\Microsoft\AddIns\XRealStatsX.xlam" TargetMode="External"/><Relationship Id="rId1" Type="http://schemas.openxmlformats.org/officeDocument/2006/relationships/externalLinkPath" Target="/Users/user/AppData/Roaming/Microsoft/AddIns/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</sheetNames>
    <definedNames>
      <definedName name="FTEXT"/>
      <definedName name="GAMMA_DIST"/>
      <definedName name="HNORM_DIST"/>
      <definedName name="LowerGamma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E4820-AF98-4021-B76C-6AB36C0C1ABE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8</v>
      </c>
    </row>
    <row r="2" spans="1:2" x14ac:dyDescent="0.35">
      <c r="A2" t="s">
        <v>11</v>
      </c>
    </row>
    <row r="4" spans="1:2" x14ac:dyDescent="0.35">
      <c r="A4" t="s">
        <v>9</v>
      </c>
      <c r="B4" s="5">
        <v>45221</v>
      </c>
    </row>
    <row r="6" spans="1:2" x14ac:dyDescent="0.35">
      <c r="A6" s="6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3A6AC-31BA-4A00-AA85-2D7ED622711F}">
  <sheetPr codeName="Sheet2"/>
  <dimension ref="A2:G13"/>
  <sheetViews>
    <sheetView workbookViewId="0">
      <selection activeCell="G14" sqref="G14"/>
    </sheetView>
  </sheetViews>
  <sheetFormatPr defaultRowHeight="14.5" x14ac:dyDescent="0.35"/>
  <cols>
    <col min="1" max="1" width="6.36328125" customWidth="1"/>
    <col min="4" max="4" width="6.36328125" customWidth="1"/>
    <col min="6" max="6" width="3" customWidth="1"/>
    <col min="7" max="7" width="35.7265625" customWidth="1"/>
  </cols>
  <sheetData>
    <row r="2" spans="1:7" ht="15" customHeight="1" x14ac:dyDescent="0.35">
      <c r="A2" t="s">
        <v>0</v>
      </c>
      <c r="B2" s="1">
        <v>6</v>
      </c>
      <c r="D2" t="s">
        <v>7</v>
      </c>
      <c r="E2" s="1">
        <f>(B2/B4)^B5</f>
        <v>7.59375</v>
      </c>
      <c r="G2" t="str" cm="1">
        <f t="array" ref="G2">[1]!FTEXT(E2)</f>
        <v>=(B2/B4)^B5</v>
      </c>
    </row>
    <row r="3" spans="1:7" x14ac:dyDescent="0.35">
      <c r="A3" t="s">
        <v>1</v>
      </c>
      <c r="B3" s="2">
        <v>3</v>
      </c>
      <c r="E3" s="2">
        <v>3</v>
      </c>
    </row>
    <row r="4" spans="1:7" x14ac:dyDescent="0.35">
      <c r="A4" t="s">
        <v>2</v>
      </c>
      <c r="B4" s="2">
        <v>4</v>
      </c>
      <c r="E4" s="2">
        <v>1</v>
      </c>
    </row>
    <row r="5" spans="1:7" x14ac:dyDescent="0.35">
      <c r="A5" t="s">
        <v>3</v>
      </c>
      <c r="B5" s="3">
        <v>5</v>
      </c>
      <c r="E5" s="3">
        <v>1</v>
      </c>
    </row>
    <row r="7" spans="1:7" x14ac:dyDescent="0.35">
      <c r="A7" t="s">
        <v>4</v>
      </c>
      <c r="B7" s="1" cm="1">
        <f t="array" ref="B7">[1]!GAMMA_DIST(B2,B3,B4,B5,FALSE)</f>
        <v>9.1882736726047604E-2</v>
      </c>
      <c r="E7" s="1" cm="1">
        <f t="array" ref="E7">[1]!GAMMA_DIST(E2,E3,E4,E5,FALSE)</f>
        <v>1.4519741112264312E-2</v>
      </c>
      <c r="G7" t="str" cm="1">
        <f t="array" ref="G7">[1]!FTEXT(E7)</f>
        <v>=GAMMA_DIST(E2,E3,E4,E5,FALSE)</v>
      </c>
    </row>
    <row r="8" spans="1:7" x14ac:dyDescent="0.35">
      <c r="A8" t="s">
        <v>5</v>
      </c>
      <c r="B8" s="3" cm="1">
        <f t="array" ref="B8">[1]!GAMMA_DIST(B2,B3,B4,B5,TRUE)</f>
        <v>0.98115254049155876</v>
      </c>
      <c r="E8" s="3" cm="1">
        <f t="array" ref="E8">[1]!GAMMA_DIST(E2,E3,E4,E5,TRUE)</f>
        <v>0.98115254049155876</v>
      </c>
      <c r="G8" t="str" cm="1">
        <f t="array" ref="G8">[1]!FTEXT(E8)</f>
        <v>=GAMMA_DIST(E2,E3,E4,E5,TRUE)</v>
      </c>
    </row>
    <row r="10" spans="1:7" x14ac:dyDescent="0.35">
      <c r="A10" t="s">
        <v>4</v>
      </c>
      <c r="E10" s="1">
        <f>_xlfn.GAMMA.DIST(E2,E3,E4,FALSE)</f>
        <v>1.4519741112264315E-2</v>
      </c>
      <c r="G10" t="str" cm="1">
        <f t="array" ref="G10">[1]!FTEXT(E10)</f>
        <v>=GAMMA.DIST(E2,E3,E4,FALSE)</v>
      </c>
    </row>
    <row r="11" spans="1:7" x14ac:dyDescent="0.35">
      <c r="A11" t="s">
        <v>5</v>
      </c>
      <c r="E11" s="3">
        <f>_xlfn.GAMMA.DIST(E2,E3,E4,TRUE)</f>
        <v>0.98115254049155876</v>
      </c>
      <c r="G11" t="str" cm="1">
        <f t="array" ref="G11">[1]!FTEXT(E11)</f>
        <v>=GAMMA.DIST(E2,E3,E4,TRUE)</v>
      </c>
    </row>
    <row r="13" spans="1:7" x14ac:dyDescent="0.35">
      <c r="E13" s="4" cm="1">
        <f t="array" ref="E13">[1]!LowerGamma(E3,E2)/EXP(GAMMALN(B3))</f>
        <v>0.98115254049155876</v>
      </c>
      <c r="G13" t="str" cm="1">
        <f t="array" ref="G13">[1]!FTEXT(E13)</f>
        <v>=LowerGamma(E3,E2)/EXP(GAMMALN(B3))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E64B8-ACF7-46EB-97A5-BB0D7622C5E6}">
  <sheetPr codeName="Sheet3"/>
  <dimension ref="A2:D11"/>
  <sheetViews>
    <sheetView workbookViewId="0">
      <selection sqref="A1:XFD1048576"/>
    </sheetView>
  </sheetViews>
  <sheetFormatPr defaultRowHeight="14.5" x14ac:dyDescent="0.35"/>
  <cols>
    <col min="3" max="3" width="3.08984375" customWidth="1"/>
    <col min="4" max="4" width="30" customWidth="1"/>
  </cols>
  <sheetData>
    <row r="2" spans="1:4" x14ac:dyDescent="0.35">
      <c r="A2" t="s">
        <v>0</v>
      </c>
      <c r="B2" s="1">
        <v>3</v>
      </c>
    </row>
    <row r="3" spans="1:4" x14ac:dyDescent="0.35">
      <c r="A3" t="s">
        <v>1</v>
      </c>
      <c r="B3" s="2">
        <v>1</v>
      </c>
    </row>
    <row r="4" spans="1:4" x14ac:dyDescent="0.35">
      <c r="A4" t="s">
        <v>2</v>
      </c>
      <c r="B4" s="2">
        <v>4</v>
      </c>
    </row>
    <row r="5" spans="1:4" x14ac:dyDescent="0.35">
      <c r="A5" t="s">
        <v>3</v>
      </c>
      <c r="B5" s="3">
        <v>5</v>
      </c>
    </row>
    <row r="7" spans="1:4" x14ac:dyDescent="0.35">
      <c r="A7" t="s">
        <v>4</v>
      </c>
      <c r="B7" s="1" cm="1">
        <f t="array" ref="B7">[1]!GAMMA_DIST(B2,B3,B4,B5,FALSE)</f>
        <v>0.31195715447823746</v>
      </c>
      <c r="D7" t="str" cm="1">
        <f t="array" ref="D7">[1]!FTEXT(B7)</f>
        <v>=GAMMA_DIST(B2,B3,B4,B5,FALSE)</v>
      </c>
    </row>
    <row r="8" spans="1:4" x14ac:dyDescent="0.35">
      <c r="A8" t="s">
        <v>5</v>
      </c>
      <c r="B8" s="3" cm="1">
        <f t="array" ref="B8">[1]!GAMMA_DIST(B2,B3,B4,B5,TRUE)</f>
        <v>0.21124907114638231</v>
      </c>
      <c r="D8" t="str" cm="1">
        <f t="array" ref="D8">[1]!FTEXT(B8)</f>
        <v>=GAMMA_DIST(B2,B3,B4,B5,TRUE)</v>
      </c>
    </row>
    <row r="10" spans="1:4" x14ac:dyDescent="0.35">
      <c r="A10" t="s">
        <v>4</v>
      </c>
      <c r="B10" s="1">
        <f>_xlfn.WEIBULL.DIST(B2,B5,B4,FALSE)</f>
        <v>0.31195715447823752</v>
      </c>
      <c r="D10" t="str" cm="1">
        <f t="array" ref="D10">[1]!FTEXT(B10)</f>
        <v>=WEIBULL.DIST(B2,B5,B4,FALSE)</v>
      </c>
    </row>
    <row r="11" spans="1:4" x14ac:dyDescent="0.35">
      <c r="A11" t="s">
        <v>5</v>
      </c>
      <c r="B11" s="3">
        <f>_xlfn.WEIBULL.DIST(B2,B5,B4,TRUE)</f>
        <v>0.21124907114638233</v>
      </c>
      <c r="D11" t="str" cm="1">
        <f t="array" ref="D11">[1]!FTEXT(B11)</f>
        <v>=WEIBULL.DIST(B2,B5,B4,TRUE)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AC6FE-1700-4F6C-858D-3BB268380421}">
  <sheetPr codeName="Sheet4"/>
  <dimension ref="A2:D14"/>
  <sheetViews>
    <sheetView workbookViewId="0">
      <selection activeCell="H9" sqref="H9"/>
    </sheetView>
  </sheetViews>
  <sheetFormatPr defaultRowHeight="14.5" x14ac:dyDescent="0.35"/>
  <cols>
    <col min="3" max="3" width="3.08984375" customWidth="1"/>
    <col min="4" max="4" width="30" customWidth="1"/>
  </cols>
  <sheetData>
    <row r="2" spans="1:4" x14ac:dyDescent="0.35">
      <c r="A2" t="s">
        <v>0</v>
      </c>
      <c r="B2" s="1">
        <v>3</v>
      </c>
    </row>
    <row r="3" spans="1:4" x14ac:dyDescent="0.35">
      <c r="A3" t="s">
        <v>1</v>
      </c>
      <c r="B3" s="2">
        <v>1</v>
      </c>
    </row>
    <row r="4" spans="1:4" x14ac:dyDescent="0.35">
      <c r="A4" t="s">
        <v>2</v>
      </c>
      <c r="B4" s="2">
        <v>4</v>
      </c>
    </row>
    <row r="5" spans="1:4" x14ac:dyDescent="0.35">
      <c r="A5" t="s">
        <v>3</v>
      </c>
      <c r="B5" s="3">
        <v>1</v>
      </c>
    </row>
    <row r="7" spans="1:4" x14ac:dyDescent="0.35">
      <c r="A7" t="s">
        <v>4</v>
      </c>
      <c r="B7" s="1" cm="1">
        <f t="array" ref="B7">[1]!GAMMA_DIST(B2,B3,B4,B5,FALSE)</f>
        <v>0.11809163818525367</v>
      </c>
      <c r="D7" t="str" cm="1">
        <f t="array" ref="D7">[1]!FTEXT(B7)</f>
        <v>=GAMMA_DIST(B2,B3,B4,B5,FALSE)</v>
      </c>
    </row>
    <row r="8" spans="1:4" x14ac:dyDescent="0.35">
      <c r="A8" t="s">
        <v>5</v>
      </c>
      <c r="B8" s="3" cm="1">
        <f t="array" ref="B8">[1]!GAMMA_DIST(B2,B3,B4,B5,TRUE)</f>
        <v>0.52763344725898531</v>
      </c>
      <c r="D8" t="str" cm="1">
        <f t="array" ref="D8">[1]!FTEXT(B8)</f>
        <v>=GAMMA_DIST(B2,B3,B4,B5,TRUE)</v>
      </c>
    </row>
    <row r="10" spans="1:4" x14ac:dyDescent="0.35">
      <c r="A10" t="s">
        <v>4</v>
      </c>
      <c r="B10" s="1">
        <f>_xlfn.WEIBULL.DIST(B2,B5,B4,FALSE)</f>
        <v>0.11809163818525367</v>
      </c>
      <c r="D10" t="str" cm="1">
        <f t="array" ref="D10">[1]!FTEXT(B10)</f>
        <v>=WEIBULL.DIST(B2,B5,B4,FALSE)</v>
      </c>
    </row>
    <row r="11" spans="1:4" x14ac:dyDescent="0.35">
      <c r="A11" t="s">
        <v>5</v>
      </c>
      <c r="B11" s="3">
        <f>_xlfn.WEIBULL.DIST(B2,B5,B4,TRUE)</f>
        <v>0.52763344725898531</v>
      </c>
      <c r="D11" t="str" cm="1">
        <f t="array" ref="D11">[1]!FTEXT(B11)</f>
        <v>=WEIBULL.DIST(B2,B5,B4,TRUE)</v>
      </c>
    </row>
    <row r="13" spans="1:4" x14ac:dyDescent="0.35">
      <c r="A13" t="s">
        <v>4</v>
      </c>
      <c r="B13" s="1">
        <f>_xlfn.EXPON.DIST(B2,1/B4,FALSE)</f>
        <v>0.11809163818525367</v>
      </c>
      <c r="D13" t="str" cm="1">
        <f t="array" ref="D13">[1]!FTEXT(B13)</f>
        <v>=EXPON.DIST(B2,1/B4,FALSE)</v>
      </c>
    </row>
    <row r="14" spans="1:4" x14ac:dyDescent="0.35">
      <c r="A14" t="s">
        <v>5</v>
      </c>
      <c r="B14" s="3">
        <f>_xlfn.EXPON.DIST(B2,1/B4,TRUE)</f>
        <v>0.52763344725898531</v>
      </c>
      <c r="D14" t="str" cm="1">
        <f t="array" ref="D14">[1]!FTEXT(B14)</f>
        <v>=EXPON.DIST(B2,1/B4,TRUE)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B7C78-EB59-47B5-AADD-025A4BF077AC}">
  <sheetPr codeName="Sheet5"/>
  <dimension ref="A2:D13"/>
  <sheetViews>
    <sheetView workbookViewId="0">
      <selection activeCell="H10" sqref="H10"/>
    </sheetView>
  </sheetViews>
  <sheetFormatPr defaultRowHeight="14.5" x14ac:dyDescent="0.35"/>
  <cols>
    <col min="3" max="3" width="3.08984375" customWidth="1"/>
    <col min="4" max="4" width="31.81640625" customWidth="1"/>
  </cols>
  <sheetData>
    <row r="2" spans="1:4" x14ac:dyDescent="0.35">
      <c r="A2" t="s">
        <v>0</v>
      </c>
      <c r="B2" s="1">
        <v>7</v>
      </c>
    </row>
    <row r="3" spans="1:4" x14ac:dyDescent="0.35">
      <c r="A3" t="s">
        <v>1</v>
      </c>
      <c r="B3" s="2">
        <v>0.5</v>
      </c>
    </row>
    <row r="4" spans="1:4" x14ac:dyDescent="0.35">
      <c r="A4" t="s">
        <v>2</v>
      </c>
      <c r="B4" s="2">
        <v>4</v>
      </c>
    </row>
    <row r="5" spans="1:4" x14ac:dyDescent="0.35">
      <c r="A5" t="s">
        <v>3</v>
      </c>
      <c r="B5" s="3">
        <v>2</v>
      </c>
    </row>
    <row r="7" spans="1:4" x14ac:dyDescent="0.35">
      <c r="A7" t="s">
        <v>4</v>
      </c>
      <c r="B7" s="1" cm="1">
        <f t="array" ref="B7">[1]!GAMMA_DIST(B2,B3,B4,B5,FALSE)</f>
        <v>1.3193748982537593E-2</v>
      </c>
      <c r="D7" t="str" cm="1">
        <f t="array" ref="D7">[1]!FTEXT(B7)</f>
        <v>=GAMMA_DIST(B2,B3,B4,B5,FALSE)</v>
      </c>
    </row>
    <row r="8" spans="1:4" x14ac:dyDescent="0.35">
      <c r="A8" t="s">
        <v>5</v>
      </c>
      <c r="B8" s="3" cm="1">
        <f t="array" ref="B8">[1]!GAMMA_DIST(B2,B3,B4,B5,TRUE)</f>
        <v>0.98667167121918242</v>
      </c>
      <c r="D8" t="str" cm="1">
        <f t="array" ref="D8">[1]!FTEXT(B8)</f>
        <v>=GAMMA_DIST(B2,B3,B4,B5,TRUE)</v>
      </c>
    </row>
    <row r="10" spans="1:4" x14ac:dyDescent="0.35">
      <c r="A10" t="s">
        <v>4</v>
      </c>
      <c r="B10" s="1" cm="1">
        <f t="array" ref="B10">[1]!HNORM_DIST(B2,B4/SQRT(2),FALSE)</f>
        <v>1.3193748982537595E-2</v>
      </c>
      <c r="D10" t="str" cm="1">
        <f t="array" ref="D10">[1]!FTEXT(B10)</f>
        <v>=HNORM_DIST(B2,B4/SQRT(2),FALSE)</v>
      </c>
    </row>
    <row r="11" spans="1:4" x14ac:dyDescent="0.35">
      <c r="A11" t="s">
        <v>5</v>
      </c>
      <c r="B11" s="3" cm="1">
        <f t="array" ref="B11">[1]!HNORM_DIST(B2,B4/SQRT(2),TRUE)</f>
        <v>0.98667167121918253</v>
      </c>
      <c r="D11" t="str" cm="1">
        <f t="array" ref="D11">[1]!FTEXT(B11)</f>
        <v>=HNORM_DIST(B2,B4/SQRT(2),TRUE)</v>
      </c>
    </row>
    <row r="13" spans="1:4" x14ac:dyDescent="0.35">
      <c r="A13" t="s">
        <v>6</v>
      </c>
      <c r="B13" s="4">
        <f>B4/SQRT(2)</f>
        <v>2.8284271247461898</v>
      </c>
      <c r="D13" t="str" cm="1">
        <f t="array" ref="D13">[1]!FTEXT(B13)</f>
        <v>=B4/SQRT(2)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Gamma</vt:lpstr>
      <vt:lpstr>Weibull</vt:lpstr>
      <vt:lpstr>Expon</vt:lpstr>
      <vt:lpstr>HNorm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2023-10-22T09:20:08Z</dcterms:created>
  <dcterms:modified xsi:type="dcterms:W3CDTF">2023-10-22T10:33:28Z</dcterms:modified>
</cp:coreProperties>
</file>