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A Real Statistics 2020\Examples Detailed\"/>
    </mc:Choice>
  </mc:AlternateContent>
  <xr:revisionPtr revIDLastSave="0" documentId="13_ncr:1_{FA29F6EB-50FB-42C5-88B4-72BAA134837B}" xr6:coauthVersionLast="47" xr6:coauthVersionMax="47" xr10:uidLastSave="{00000000-0000-0000-0000-000000000000}"/>
  <bookViews>
    <workbookView xWindow="-110" yWindow="-110" windowWidth="19420" windowHeight="10300" xr2:uid="{713A3D42-EC1F-412A-B6AB-CB9783398AAE}"/>
  </bookViews>
  <sheets>
    <sheet name="Title" sheetId="3" r:id="rId1"/>
    <sheet name="Expon" sheetId="1" r:id="rId2"/>
    <sheet name="PRA Test" sheetId="2" r:id="rId3"/>
  </sheets>
  <externalReferences>
    <externalReference r:id="rId4"/>
    <externalReference r:id="rId5"/>
  </externalReferences>
  <definedNames>
    <definedName name="r_0">[2]Sheet17!$A$3:$A$264</definedName>
    <definedName name="r_1">[2]Sheet17!$B$3:$B$264</definedName>
    <definedName name="r_2">[2]Sheet17!$C$3:$C$264</definedName>
    <definedName name="r_3">[2]Sheet17!$D$3:$D$264</definedName>
    <definedName name="r_4">[2]Sheet17!$E$3:$E$264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8" i="1"/>
  <c r="C6" i="2"/>
  <c r="B6" i="2"/>
  <c r="B8" i="1"/>
  <c r="B12" i="1" s="1"/>
  <c r="I5" i="1"/>
  <c r="H5" i="1"/>
  <c r="G5" i="1"/>
  <c r="G6" i="1" s="1"/>
  <c r="B5" i="1"/>
  <c r="G4" i="1"/>
  <c r="J4" i="1" s="1"/>
  <c r="J3" i="1"/>
  <c r="I3" i="1"/>
  <c r="H3" i="1"/>
  <c r="G7" i="1" l="1"/>
  <c r="J6" i="1"/>
  <c r="I6" i="1"/>
  <c r="H6" i="1"/>
  <c r="J5" i="1"/>
  <c r="H4" i="1"/>
  <c r="I4" i="1"/>
  <c r="B10" i="1"/>
  <c r="G8" i="1" l="1"/>
  <c r="H7" i="1"/>
  <c r="I7" i="1"/>
  <c r="J7" i="1"/>
  <c r="I8" i="1" l="1"/>
  <c r="H8" i="1"/>
  <c r="G9" i="1"/>
  <c r="J8" i="1"/>
  <c r="G10" i="1" l="1"/>
  <c r="I9" i="1"/>
  <c r="J9" i="1"/>
  <c r="H9" i="1"/>
  <c r="H10" i="1" l="1"/>
  <c r="I10" i="1"/>
  <c r="G11" i="1"/>
  <c r="J10" i="1"/>
  <c r="G12" i="1" l="1"/>
  <c r="J11" i="1"/>
  <c r="I11" i="1"/>
  <c r="H11" i="1"/>
  <c r="G13" i="1" l="1"/>
  <c r="J12" i="1"/>
  <c r="H12" i="1"/>
  <c r="I12" i="1"/>
  <c r="J13" i="1" l="1"/>
  <c r="I13" i="1"/>
  <c r="H13" i="1"/>
  <c r="G14" i="1"/>
  <c r="J14" i="1" l="1"/>
  <c r="G15" i="1"/>
  <c r="H14" i="1"/>
  <c r="I14" i="1"/>
  <c r="J15" i="1" l="1"/>
  <c r="I15" i="1"/>
  <c r="G16" i="1"/>
  <c r="H15" i="1"/>
  <c r="G17" i="1" l="1"/>
  <c r="J16" i="1"/>
  <c r="H16" i="1"/>
  <c r="I16" i="1"/>
  <c r="J17" i="1" l="1"/>
  <c r="G18" i="1"/>
  <c r="I17" i="1"/>
  <c r="H17" i="1"/>
  <c r="G19" i="1" l="1"/>
  <c r="J18" i="1"/>
  <c r="I18" i="1"/>
  <c r="H18" i="1"/>
  <c r="J19" i="1" l="1"/>
  <c r="I19" i="1"/>
  <c r="G20" i="1"/>
  <c r="H19" i="1"/>
  <c r="G21" i="1" l="1"/>
  <c r="J20" i="1"/>
  <c r="H20" i="1"/>
  <c r="I20" i="1"/>
  <c r="J21" i="1" l="1"/>
  <c r="I21" i="1"/>
  <c r="G22" i="1"/>
  <c r="H21" i="1"/>
  <c r="G23" i="1" l="1"/>
  <c r="J22" i="1"/>
  <c r="I22" i="1"/>
  <c r="H22" i="1"/>
  <c r="J23" i="1" l="1"/>
  <c r="I23" i="1"/>
  <c r="H23" i="1"/>
</calcChain>
</file>

<file path=xl/sharedStrings.xml><?xml version="1.0" encoding="utf-8"?>
<sst xmlns="http://schemas.openxmlformats.org/spreadsheetml/2006/main" count="22" uniqueCount="18">
  <si>
    <t>Exponential Distribution</t>
  </si>
  <si>
    <t>lambda</t>
  </si>
  <si>
    <t>x</t>
  </si>
  <si>
    <t>λ</t>
  </si>
  <si>
    <t>1-P(t&lt;x)</t>
  </si>
  <si>
    <t>=1-EXPON.DIST(B4,B3,TRUE)</t>
  </si>
  <si>
    <t>1-P(t-x)</t>
  </si>
  <si>
    <t>=1-EXPON.DIST(B9,B8,TRUE)</t>
  </si>
  <si>
    <t>MTTF</t>
  </si>
  <si>
    <r>
      <t>Product Reliability Acceptance Test</t>
    </r>
    <r>
      <rPr>
        <sz val="11"/>
        <color theme="1"/>
        <rFont val="Calibri"/>
        <family val="2"/>
      </rPr>
      <t xml:space="preserve"> </t>
    </r>
  </si>
  <si>
    <t>MMTF</t>
  </si>
  <si>
    <t># failures</t>
  </si>
  <si>
    <t>confidence</t>
  </si>
  <si>
    <t>test time</t>
  </si>
  <si>
    <t>=0.5*C3*CHISQ.INV.RT(C5,2*(C4+1))</t>
  </si>
  <si>
    <t>Real Statistics Using Excel</t>
  </si>
  <si>
    <t>Updated</t>
  </si>
  <si>
    <t>Copyright © 2013 - 2023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</si>
</sst>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.5"/>
      <color theme="1"/>
      <name val="Cambria"/>
      <family val="1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quotePrefix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4" fillId="0" borderId="0" xfId="0" applyFont="1"/>
    <xf numFmtId="15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Exponential Distribution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lambda 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Expon!$G$3:$G$23</c:f>
              <c:numCache>
                <c:formatCode>General</c:formatCode>
                <c:ptCount val="2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</c:numCache>
            </c:numRef>
          </c:cat>
          <c:val>
            <c:numRef>
              <c:f>Expon!$H$3:$H$23</c:f>
              <c:numCache>
                <c:formatCode>General</c:formatCode>
                <c:ptCount val="21"/>
                <c:pt idx="0">
                  <c:v>1</c:v>
                </c:pt>
                <c:pt idx="1">
                  <c:v>0.81873075307798182</c:v>
                </c:pt>
                <c:pt idx="2">
                  <c:v>0.67032004603563933</c:v>
                </c:pt>
                <c:pt idx="3">
                  <c:v>0.54881163609402639</c:v>
                </c:pt>
                <c:pt idx="4">
                  <c:v>0.44932896411722156</c:v>
                </c:pt>
                <c:pt idx="5">
                  <c:v>0.36787944117144233</c:v>
                </c:pt>
                <c:pt idx="6">
                  <c:v>0.30119421191220214</c:v>
                </c:pt>
                <c:pt idx="7">
                  <c:v>0.24659696394160649</c:v>
                </c:pt>
                <c:pt idx="8">
                  <c:v>0.20189651799465544</c:v>
                </c:pt>
                <c:pt idx="9">
                  <c:v>0.16529888822158656</c:v>
                </c:pt>
                <c:pt idx="10">
                  <c:v>0.13533528323661273</c:v>
                </c:pt>
                <c:pt idx="11">
                  <c:v>0.11080315836233391</c:v>
                </c:pt>
                <c:pt idx="12">
                  <c:v>9.0717953289412512E-2</c:v>
                </c:pt>
                <c:pt idx="13">
                  <c:v>7.4273578214333877E-2</c:v>
                </c:pt>
                <c:pt idx="14">
                  <c:v>6.0810062625217952E-2</c:v>
                </c:pt>
                <c:pt idx="15">
                  <c:v>4.9787068367863924E-2</c:v>
                </c:pt>
                <c:pt idx="16">
                  <c:v>4.076220397836619E-2</c:v>
                </c:pt>
                <c:pt idx="17">
                  <c:v>3.3373269960326052E-2</c:v>
                </c:pt>
                <c:pt idx="18">
                  <c:v>2.7323722447292535E-2</c:v>
                </c:pt>
                <c:pt idx="19">
                  <c:v>2.237077185616557E-2</c:v>
                </c:pt>
                <c:pt idx="20">
                  <c:v>1.8315638888734165E-2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5-41D6-9B9C-FAA810C59B41}"/>
            </c:ext>
          </c:extLst>
        </c:ser>
        <c:ser>
          <c:idx val="1"/>
          <c:order val="1"/>
          <c:tx>
            <c:v>lambda 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Expon!$G$3:$G$23</c:f>
              <c:numCache>
                <c:formatCode>General</c:formatCode>
                <c:ptCount val="2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</c:numCache>
            </c:numRef>
          </c:cat>
          <c:val>
            <c:numRef>
              <c:f>Expon!$I$3:$I$23</c:f>
              <c:numCache>
                <c:formatCode>General</c:formatCode>
                <c:ptCount val="21"/>
                <c:pt idx="0">
                  <c:v>2</c:v>
                </c:pt>
                <c:pt idx="1">
                  <c:v>1.3406400920712787</c:v>
                </c:pt>
                <c:pt idx="2">
                  <c:v>0.89865792823444313</c:v>
                </c:pt>
                <c:pt idx="3">
                  <c:v>0.60238842382440405</c:v>
                </c:pt>
                <c:pt idx="4">
                  <c:v>0.40379303598931077</c:v>
                </c:pt>
                <c:pt idx="5">
                  <c:v>0.2706705664732254</c:v>
                </c:pt>
                <c:pt idx="6">
                  <c:v>0.18143590657882502</c:v>
                </c:pt>
                <c:pt idx="7">
                  <c:v>0.12162012525043595</c:v>
                </c:pt>
                <c:pt idx="8">
                  <c:v>8.152440795673245E-2</c:v>
                </c:pt>
                <c:pt idx="9">
                  <c:v>5.4647444894585138E-2</c:v>
                </c:pt>
                <c:pt idx="10">
                  <c:v>3.6631277777468378E-2</c:v>
                </c:pt>
                <c:pt idx="11">
                  <c:v>2.4554679806136896E-2</c:v>
                </c:pt>
                <c:pt idx="12">
                  <c:v>1.645949409804006E-2</c:v>
                </c:pt>
                <c:pt idx="13">
                  <c:v>1.1033128841521543E-2</c:v>
                </c:pt>
                <c:pt idx="14">
                  <c:v>7.395727432965858E-3</c:v>
                </c:pt>
                <c:pt idx="15">
                  <c:v>4.9575043533327126E-3</c:v>
                </c:pt>
                <c:pt idx="16">
                  <c:v>3.3231145463478648E-3</c:v>
                </c:pt>
                <c:pt idx="17">
                  <c:v>2.2275502956896026E-3</c:v>
                </c:pt>
                <c:pt idx="18">
                  <c:v>1.4931716167533558E-3</c:v>
                </c:pt>
                <c:pt idx="19">
                  <c:v>1.0009028668812191E-3</c:v>
                </c:pt>
                <c:pt idx="20">
                  <c:v>6.7092525580502251E-4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5-41D6-9B9C-FAA810C59B41}"/>
            </c:ext>
          </c:extLst>
        </c:ser>
        <c:ser>
          <c:idx val="2"/>
          <c:order val="2"/>
          <c:tx>
            <c:v>lambda 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Expon!$G$3:$G$23</c:f>
              <c:numCache>
                <c:formatCode>General</c:formatCode>
                <c:ptCount val="2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</c:numCache>
            </c:numRef>
          </c:cat>
          <c:val>
            <c:numRef>
              <c:f>Expon!$J$3:$J$23</c:f>
              <c:numCache>
                <c:formatCode>General</c:formatCode>
                <c:ptCount val="21"/>
                <c:pt idx="0">
                  <c:v>3</c:v>
                </c:pt>
                <c:pt idx="1">
                  <c:v>1.6464349082820791</c:v>
                </c:pt>
                <c:pt idx="2">
                  <c:v>0.90358263573660613</c:v>
                </c:pt>
                <c:pt idx="3">
                  <c:v>0.49589666466475951</c:v>
                </c:pt>
                <c:pt idx="4">
                  <c:v>0.27215385986823742</c:v>
                </c:pt>
                <c:pt idx="5">
                  <c:v>0.14936120510359183</c:v>
                </c:pt>
                <c:pt idx="6">
                  <c:v>8.1971167341877704E-2</c:v>
                </c:pt>
                <c:pt idx="7">
                  <c:v>4.4986730461433151E-2</c:v>
                </c:pt>
                <c:pt idx="8">
                  <c:v>2.468924114706009E-2</c:v>
                </c:pt>
                <c:pt idx="9">
                  <c:v>1.354974282783801E-2</c:v>
                </c:pt>
                <c:pt idx="10">
                  <c:v>7.4362565299990815E-3</c:v>
                </c:pt>
                <c:pt idx="11">
                  <c:v>4.0811041126436812E-3</c:v>
                </c:pt>
                <c:pt idx="12">
                  <c:v>2.2397574251300395E-3</c:v>
                </c:pt>
                <c:pt idx="13">
                  <c:v>1.2292049369393592E-3</c:v>
                </c:pt>
                <c:pt idx="14">
                  <c:v>6.7460197253654461E-4</c:v>
                </c:pt>
                <c:pt idx="15">
                  <c:v>3.7022941226003798E-4</c:v>
                </c:pt>
                <c:pt idx="16">
                  <c:v>2.0318620947256132E-4</c:v>
                </c:pt>
                <c:pt idx="17">
                  <c:v>1.115109560523798E-4</c:v>
                </c:pt>
                <c:pt idx="18">
                  <c:v>6.1198510233515655E-5</c:v>
                </c:pt>
                <c:pt idx="19">
                  <c:v>3.3586454527772699E-5</c:v>
                </c:pt>
                <c:pt idx="20">
                  <c:v>1.8432637059984564E-5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85-41D6-9B9C-FAA810C59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97696"/>
        <c:axId val="93599232"/>
      </c:lineChart>
      <c:catAx>
        <c:axId val="9359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99232"/>
        <c:crosses val="autoZero"/>
        <c:auto val="1"/>
        <c:lblAlgn val="ctr"/>
        <c:lblOffset val="100"/>
        <c:tickLblSkip val="5"/>
        <c:tickMarkSkip val="4"/>
        <c:noMultiLvlLbl val="0"/>
      </c:catAx>
      <c:valAx>
        <c:axId val="9359923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9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2</xdr:row>
      <xdr:rowOff>176212</xdr:rowOff>
    </xdr:from>
    <xdr:to>
      <xdr:col>18</xdr:col>
      <xdr:colOff>28575</xdr:colOff>
      <xdr:row>17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2A5B05-D99C-4D37-AFBD-6D0332821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A%20Real%20Statistics%202020\Examples\Real%20Statistics%20Examples%20Distributions%2026%20April%202022.xlsx" TargetMode="External"/><Relationship Id="rId1" Type="http://schemas.openxmlformats.org/officeDocument/2006/relationships/externalLinkPath" Target="/Users/user/Documents/A%20Real%20Statistics%202020/Examples/Real%20Statistics%20Examples%20Distributions%2026%20Apri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 "/>
      <sheetName val="Normal 1"/>
      <sheetName val="Normal 2"/>
      <sheetName val="Log-Norm 1"/>
      <sheetName val="Log-Norm 2"/>
      <sheetName val="1 Sample Z 1"/>
      <sheetName val="1 Sample Z 2"/>
      <sheetName val="2 Sample Z"/>
      <sheetName val="Uniform Sample"/>
      <sheetName val="Poisson Sample"/>
      <sheetName val="Simulation 1"/>
      <sheetName val="Simulation 2"/>
      <sheetName val="Random"/>
      <sheetName val="MSSD"/>
      <sheetName val="Sampling 1"/>
      <sheetName val="Sampling 2"/>
      <sheetName val="Norm Power 1"/>
      <sheetName val="Norm Power 2"/>
      <sheetName val="Norm Power 3"/>
      <sheetName val="Norm Power 4"/>
      <sheetName val="Norm Power 5"/>
      <sheetName val="Outlier"/>
      <sheetName val="Outlier 1"/>
      <sheetName val="Binomial 1"/>
      <sheetName val="Binomial 2"/>
      <sheetName val="Binomial 3"/>
      <sheetName val="Binomial 4"/>
      <sheetName val="Prop"/>
      <sheetName val="Prop 2"/>
      <sheetName val="Prop 3"/>
      <sheetName val="Prop 4"/>
      <sheetName val="NegBinom"/>
      <sheetName val="Hypgeom"/>
      <sheetName val="Beta"/>
      <sheetName val="Multinom"/>
      <sheetName val="Poisson 1"/>
      <sheetName val="Poisson 2"/>
      <sheetName val="Poisson 3"/>
      <sheetName val="Skellam"/>
      <sheetName val="Runs"/>
      <sheetName val="Bin Power 1"/>
      <sheetName val="Bin Power 2"/>
      <sheetName val="Bin Power 3"/>
      <sheetName val="Gamma"/>
      <sheetName val="Expon"/>
      <sheetName val="Expon 1"/>
      <sheetName val="Uniform"/>
      <sheetName val="Order"/>
      <sheetName val="Range"/>
      <sheetName val="CI Median"/>
      <sheetName val="Weibull A"/>
      <sheetName val="Weibull B"/>
      <sheetName val="Weibull"/>
      <sheetName val="Weibull 1"/>
      <sheetName val="Weibull 2"/>
      <sheetName val="Weibull 3"/>
      <sheetName val="Gumbel"/>
      <sheetName val="Logistic"/>
      <sheetName val="Laplace"/>
      <sheetName val="Pareto"/>
      <sheetName val="Fit Exp"/>
      <sheetName val="Fit Weibull"/>
      <sheetName val="Fit Wei"/>
      <sheetName val="Fit Beta"/>
      <sheetName val="Fit Uniform"/>
      <sheetName val="Fit Gumbel"/>
      <sheetName val="Fit Logistic"/>
      <sheetName val="Fit Pareto"/>
      <sheetName val="Fit Pareto 1"/>
      <sheetName val="Fit GEV"/>
      <sheetName val="MLE Wei"/>
      <sheetName val="MLE Wei 1"/>
      <sheetName val="MLE Wei 2"/>
      <sheetName val="MLE Wei 3"/>
      <sheetName val="MLE Wei 4"/>
      <sheetName val="MLE Gamma"/>
      <sheetName val="MLE Beta"/>
      <sheetName val="MLE Uniform"/>
      <sheetName val="MLE Gumbel"/>
      <sheetName val="MLE Logistic"/>
      <sheetName val="MLE Pareto"/>
      <sheetName val="MLE Lognorm"/>
      <sheetName val="MLE GEV 0"/>
      <sheetName val="MLE GEV 1"/>
      <sheetName val="MLE GEV"/>
      <sheetName val="Reg Wei"/>
      <sheetName val="Gumbel SE"/>
      <sheetName val="Gumbel CI"/>
      <sheetName val="Kernel"/>
      <sheetName val="Kernel 1a"/>
      <sheetName val="Kernel 1b"/>
      <sheetName val="Kernel 1c"/>
      <sheetName val="Kernel 2"/>
      <sheetName val="T Dist"/>
      <sheetName val="T Dist 2"/>
      <sheetName val="T1 Test"/>
      <sheetName val="1 Sample T 1"/>
      <sheetName val="1 Sample T 2"/>
      <sheetName val="1 Sample T 2a"/>
      <sheetName val="1 Sample T 3"/>
      <sheetName val="T Power 1"/>
      <sheetName val="T Power 2"/>
      <sheetName val="T Power 3"/>
      <sheetName val="T Power 4"/>
      <sheetName val="T Power 5"/>
      <sheetName val="T Power 6"/>
      <sheetName val="2 Sample T 1"/>
      <sheetName val="2 Sample T 2"/>
      <sheetName val="2 Sample T 3"/>
      <sheetName val="2 Sample T 4"/>
      <sheetName val="2 Sample T 5"/>
      <sheetName val="2P Sample T 1"/>
      <sheetName val="2P Sample T1a"/>
      <sheetName val="2P Sample T 2"/>
      <sheetName val="2P Sample T 3"/>
      <sheetName val="2P Sample T 3a"/>
      <sheetName val="Trim T"/>
      <sheetName val="Yuen"/>
      <sheetName val="NT 1"/>
      <sheetName val="NT 2"/>
      <sheetName val="Multiple t 1"/>
      <sheetName val="Multiple t 2"/>
      <sheetName val="Multiple t 3"/>
      <sheetName val="COV 1"/>
      <sheetName val="COV 2"/>
      <sheetName val="CV Conf"/>
      <sheetName val="Grubbs"/>
      <sheetName val="ESD"/>
      <sheetName val="TOST"/>
      <sheetName val="Chi-Sq"/>
      <sheetName val="Chi-Sq 0"/>
      <sheetName val="Shape"/>
      <sheetName val="1 Sample Var"/>
      <sheetName val="Good Fit 0"/>
      <sheetName val="Good Fit 1"/>
      <sheetName val="Good Fit 2"/>
      <sheetName val="Good Fit 3"/>
      <sheetName val="Dispers"/>
      <sheetName val="Chi-Sq 1"/>
      <sheetName val="Chi-Sq 2"/>
      <sheetName val="Chi-Sq 3"/>
      <sheetName val="Chi-Sq 4"/>
      <sheetName val="Chi-Sq 5"/>
      <sheetName val="Post-hoc 1"/>
      <sheetName val="Post-hoc 1a"/>
      <sheetName val="Post-hoc 1b"/>
      <sheetName val="Post-hoc 2"/>
      <sheetName val="Std Res"/>
      <sheetName val="Adj Res"/>
      <sheetName val="Fisher"/>
      <sheetName val="Fisher 2"/>
      <sheetName val="Sim 1"/>
      <sheetName val="Sim 2"/>
      <sheetName val="CA"/>
      <sheetName val="CMH"/>
      <sheetName val="CMH 1"/>
      <sheetName val="CMH 2"/>
      <sheetName val="Tol"/>
      <sheetName val="F Dist"/>
      <sheetName val="F Test"/>
      <sheetName val="CI Var Ratio"/>
      <sheetName val="NCHI 1"/>
      <sheetName val="NCHI 2"/>
      <sheetName val="NCHI 3"/>
      <sheetName val="Power Var2"/>
      <sheetName val="Power Var2a"/>
      <sheetName val="NF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3">
          <cell r="G3">
            <v>0</v>
          </cell>
          <cell r="H3">
            <v>1</v>
          </cell>
          <cell r="I3">
            <v>2</v>
          </cell>
          <cell r="J3">
            <v>3</v>
          </cell>
        </row>
        <row r="4">
          <cell r="G4">
            <v>0.2</v>
          </cell>
          <cell r="H4">
            <v>0.81873075307798182</v>
          </cell>
          <cell r="I4">
            <v>1.3406400920712787</v>
          </cell>
          <cell r="J4">
            <v>1.6464349082820791</v>
          </cell>
        </row>
        <row r="5">
          <cell r="G5">
            <v>0.4</v>
          </cell>
          <cell r="H5">
            <v>0.67032004603563933</v>
          </cell>
          <cell r="I5">
            <v>0.89865792823444313</v>
          </cell>
          <cell r="J5">
            <v>0.90358263573660613</v>
          </cell>
        </row>
        <row r="6">
          <cell r="G6">
            <v>0.60000000000000009</v>
          </cell>
          <cell r="H6">
            <v>0.54881163609402639</v>
          </cell>
          <cell r="I6">
            <v>0.60238842382440405</v>
          </cell>
          <cell r="J6">
            <v>0.49589666466475951</v>
          </cell>
        </row>
        <row r="7">
          <cell r="G7">
            <v>0.8</v>
          </cell>
          <cell r="H7">
            <v>0.44932896411722156</v>
          </cell>
          <cell r="I7">
            <v>0.40379303598931077</v>
          </cell>
          <cell r="J7">
            <v>0.27215385986823742</v>
          </cell>
        </row>
        <row r="8">
          <cell r="G8">
            <v>1</v>
          </cell>
          <cell r="H8">
            <v>0.36787944117144233</v>
          </cell>
          <cell r="I8">
            <v>0.2706705664732254</v>
          </cell>
          <cell r="J8">
            <v>0.14936120510359183</v>
          </cell>
        </row>
        <row r="9">
          <cell r="G9">
            <v>1.2</v>
          </cell>
          <cell r="H9">
            <v>0.30119421191220214</v>
          </cell>
          <cell r="I9">
            <v>0.18143590657882502</v>
          </cell>
          <cell r="J9">
            <v>8.1971167341877704E-2</v>
          </cell>
        </row>
        <row r="10">
          <cell r="G10">
            <v>1.4</v>
          </cell>
          <cell r="H10">
            <v>0.24659696394160649</v>
          </cell>
          <cell r="I10">
            <v>0.12162012525043595</v>
          </cell>
          <cell r="J10">
            <v>4.4986730461433151E-2</v>
          </cell>
        </row>
        <row r="11">
          <cell r="G11">
            <v>1.5999999999999999</v>
          </cell>
          <cell r="H11">
            <v>0.20189651799465544</v>
          </cell>
          <cell r="I11">
            <v>8.152440795673245E-2</v>
          </cell>
          <cell r="J11">
            <v>2.468924114706009E-2</v>
          </cell>
        </row>
        <row r="12">
          <cell r="G12">
            <v>1.7999999999999998</v>
          </cell>
          <cell r="H12">
            <v>0.16529888822158656</v>
          </cell>
          <cell r="I12">
            <v>5.4647444894585138E-2</v>
          </cell>
          <cell r="J12">
            <v>1.354974282783801E-2</v>
          </cell>
        </row>
        <row r="13">
          <cell r="G13">
            <v>1.9999999999999998</v>
          </cell>
          <cell r="H13">
            <v>0.13533528323661273</v>
          </cell>
          <cell r="I13">
            <v>3.6631277777468378E-2</v>
          </cell>
          <cell r="J13">
            <v>7.4362565299990815E-3</v>
          </cell>
        </row>
        <row r="14">
          <cell r="G14">
            <v>2.1999999999999997</v>
          </cell>
          <cell r="H14">
            <v>0.11080315836233391</v>
          </cell>
          <cell r="I14">
            <v>2.4554679806136896E-2</v>
          </cell>
          <cell r="J14">
            <v>4.0811041126436812E-3</v>
          </cell>
        </row>
        <row r="15">
          <cell r="G15">
            <v>2.4</v>
          </cell>
          <cell r="H15">
            <v>9.0717953289412512E-2</v>
          </cell>
          <cell r="I15">
            <v>1.645949409804006E-2</v>
          </cell>
          <cell r="J15">
            <v>2.2397574251300395E-3</v>
          </cell>
        </row>
        <row r="16">
          <cell r="G16">
            <v>2.6</v>
          </cell>
          <cell r="H16">
            <v>7.4273578214333877E-2</v>
          </cell>
          <cell r="I16">
            <v>1.1033128841521543E-2</v>
          </cell>
          <cell r="J16">
            <v>1.2292049369393592E-3</v>
          </cell>
        </row>
        <row r="17">
          <cell r="G17">
            <v>2.8000000000000003</v>
          </cell>
          <cell r="H17">
            <v>6.0810062625217952E-2</v>
          </cell>
          <cell r="I17">
            <v>7.395727432965858E-3</v>
          </cell>
          <cell r="J17">
            <v>6.7460197253654461E-4</v>
          </cell>
        </row>
        <row r="18">
          <cell r="G18">
            <v>3.0000000000000004</v>
          </cell>
          <cell r="H18">
            <v>4.9787068367863924E-2</v>
          </cell>
          <cell r="I18">
            <v>4.9575043533327126E-3</v>
          </cell>
          <cell r="J18">
            <v>3.7022941226003798E-4</v>
          </cell>
        </row>
        <row r="19">
          <cell r="G19">
            <v>3.2000000000000006</v>
          </cell>
          <cell r="H19">
            <v>4.076220397836619E-2</v>
          </cell>
          <cell r="I19">
            <v>3.3231145463478648E-3</v>
          </cell>
          <cell r="J19">
            <v>2.0318620947256132E-4</v>
          </cell>
        </row>
        <row r="20">
          <cell r="G20">
            <v>3.4000000000000008</v>
          </cell>
          <cell r="H20">
            <v>3.3373269960326052E-2</v>
          </cell>
          <cell r="I20">
            <v>2.2275502956896026E-3</v>
          </cell>
          <cell r="J20">
            <v>1.115109560523798E-4</v>
          </cell>
        </row>
        <row r="21">
          <cell r="G21">
            <v>3.600000000000001</v>
          </cell>
          <cell r="H21">
            <v>2.7323722447292535E-2</v>
          </cell>
          <cell r="I21">
            <v>1.4931716167533558E-3</v>
          </cell>
          <cell r="J21">
            <v>6.1198510233515655E-5</v>
          </cell>
        </row>
        <row r="22">
          <cell r="G22">
            <v>3.8000000000000012</v>
          </cell>
          <cell r="H22">
            <v>2.237077185616557E-2</v>
          </cell>
          <cell r="I22">
            <v>1.0009028668812191E-3</v>
          </cell>
          <cell r="J22">
            <v>3.3586454527772699E-5</v>
          </cell>
        </row>
        <row r="23">
          <cell r="G23">
            <v>4.0000000000000009</v>
          </cell>
          <cell r="H23">
            <v>1.8315638888734165E-2</v>
          </cell>
          <cell r="I23">
            <v>6.7092525580502251E-4</v>
          </cell>
          <cell r="J23">
            <v>1.8432637059984564E-5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BA032-34EB-4A6F-A07C-FC9EBD0FC332}">
  <sheetPr codeName="Sheet1"/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15</v>
      </c>
    </row>
    <row r="2" spans="1:2" x14ac:dyDescent="0.35">
      <c r="A2" t="s">
        <v>0</v>
      </c>
    </row>
    <row r="4" spans="1:2" x14ac:dyDescent="0.35">
      <c r="A4" t="s">
        <v>16</v>
      </c>
      <c r="B4" s="20">
        <v>45269</v>
      </c>
    </row>
    <row r="6" spans="1:2" x14ac:dyDescent="0.35">
      <c r="A6" s="2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1F30-D548-48C9-B147-025B042A00EA}">
  <sheetPr codeName="Sheet343"/>
  <dimension ref="A1:J23"/>
  <sheetViews>
    <sheetView workbookViewId="0"/>
  </sheetViews>
  <sheetFormatPr defaultRowHeight="14.5" x14ac:dyDescent="0.35"/>
  <cols>
    <col min="2" max="2" width="9.1796875" customWidth="1"/>
    <col min="3" max="3" width="4.1796875" customWidth="1"/>
    <col min="4" max="4" width="25.81640625" customWidth="1"/>
  </cols>
  <sheetData>
    <row r="1" spans="1:10" x14ac:dyDescent="0.35">
      <c r="A1" s="1" t="s">
        <v>0</v>
      </c>
      <c r="H1" s="2" t="s">
        <v>1</v>
      </c>
      <c r="I1" s="2"/>
      <c r="J1" s="2"/>
    </row>
    <row r="2" spans="1:10" x14ac:dyDescent="0.35">
      <c r="G2" s="3" t="s">
        <v>2</v>
      </c>
      <c r="H2">
        <v>1</v>
      </c>
      <c r="I2">
        <v>2</v>
      </c>
      <c r="J2">
        <v>3</v>
      </c>
    </row>
    <row r="3" spans="1:10" x14ac:dyDescent="0.35">
      <c r="A3" s="4" t="s">
        <v>3</v>
      </c>
      <c r="B3" s="5">
        <v>5</v>
      </c>
      <c r="G3">
        <v>0</v>
      </c>
      <c r="H3" s="6">
        <f t="shared" ref="H3:J21" si="0">EXPONDIST($G3,H$2,FALSE)</f>
        <v>1</v>
      </c>
      <c r="I3" s="7">
        <f t="shared" si="0"/>
        <v>2</v>
      </c>
      <c r="J3" s="8">
        <f t="shared" si="0"/>
        <v>3</v>
      </c>
    </row>
    <row r="4" spans="1:10" x14ac:dyDescent="0.35">
      <c r="A4" t="s">
        <v>2</v>
      </c>
      <c r="B4" s="9">
        <v>0.5</v>
      </c>
      <c r="G4">
        <f>G3+0.2</f>
        <v>0.2</v>
      </c>
      <c r="H4" s="10">
        <f t="shared" si="0"/>
        <v>0.81873075307798182</v>
      </c>
      <c r="I4">
        <f t="shared" si="0"/>
        <v>1.3406400920712787</v>
      </c>
      <c r="J4" s="11">
        <f t="shared" si="0"/>
        <v>1.6464349082820791</v>
      </c>
    </row>
    <row r="5" spans="1:10" x14ac:dyDescent="0.35">
      <c r="A5" t="s">
        <v>4</v>
      </c>
      <c r="B5" s="12">
        <f>1-EXPONDIST(B4,B3,TRUE)</f>
        <v>8.2084998623898842E-2</v>
      </c>
      <c r="D5" s="13" t="s">
        <v>5</v>
      </c>
      <c r="G5">
        <f t="shared" ref="G5:G20" si="1">G4+0.2</f>
        <v>0.4</v>
      </c>
      <c r="H5" s="10">
        <f t="shared" si="0"/>
        <v>0.67032004603563933</v>
      </c>
      <c r="I5">
        <f t="shared" si="0"/>
        <v>0.89865792823444313</v>
      </c>
      <c r="J5" s="11">
        <f t="shared" si="0"/>
        <v>0.90358263573660613</v>
      </c>
    </row>
    <row r="6" spans="1:10" x14ac:dyDescent="0.35">
      <c r="G6">
        <f t="shared" si="1"/>
        <v>0.60000000000000009</v>
      </c>
      <c r="H6" s="10">
        <f t="shared" si="0"/>
        <v>0.54881163609402639</v>
      </c>
      <c r="I6">
        <f t="shared" si="0"/>
        <v>0.60238842382440405</v>
      </c>
      <c r="J6" s="11">
        <f t="shared" si="0"/>
        <v>0.49589666466475951</v>
      </c>
    </row>
    <row r="7" spans="1:10" x14ac:dyDescent="0.35">
      <c r="G7">
        <f t="shared" si="1"/>
        <v>0.8</v>
      </c>
      <c r="H7" s="10">
        <f t="shared" si="0"/>
        <v>0.44932896411722156</v>
      </c>
      <c r="I7">
        <f t="shared" si="0"/>
        <v>0.40379303598931077</v>
      </c>
      <c r="J7" s="11">
        <f t="shared" si="0"/>
        <v>0.27215385986823742</v>
      </c>
    </row>
    <row r="8" spans="1:10" x14ac:dyDescent="0.35">
      <c r="A8" s="4" t="s">
        <v>3</v>
      </c>
      <c r="B8" s="5">
        <f>LN(0.9)/(-10000)</f>
        <v>1.0536051565782628E-5</v>
      </c>
      <c r="D8" t="e">
        <f ca="1">FTEXT(B8)</f>
        <v>#NAME?</v>
      </c>
      <c r="G8">
        <f t="shared" si="1"/>
        <v>1</v>
      </c>
      <c r="H8" s="10">
        <f t="shared" si="0"/>
        <v>0.36787944117144233</v>
      </c>
      <c r="I8">
        <f t="shared" si="0"/>
        <v>0.2706705664732254</v>
      </c>
      <c r="J8" s="11">
        <f t="shared" si="0"/>
        <v>0.14936120510359183</v>
      </c>
    </row>
    <row r="9" spans="1:10" x14ac:dyDescent="0.35">
      <c r="A9" s="4" t="s">
        <v>2</v>
      </c>
      <c r="B9" s="9">
        <v>40000</v>
      </c>
      <c r="G9">
        <f t="shared" si="1"/>
        <v>1.2</v>
      </c>
      <c r="H9" s="10">
        <f t="shared" si="0"/>
        <v>0.30119421191220214</v>
      </c>
      <c r="I9">
        <f t="shared" si="0"/>
        <v>0.18143590657882502</v>
      </c>
      <c r="J9" s="11">
        <f t="shared" si="0"/>
        <v>8.1971167341877704E-2</v>
      </c>
    </row>
    <row r="10" spans="1:10" x14ac:dyDescent="0.35">
      <c r="A10" t="s">
        <v>6</v>
      </c>
      <c r="B10" s="12">
        <f>1-EXPONDIST(B9,B8,TRUE)</f>
        <v>0.65610000000000002</v>
      </c>
      <c r="D10" s="13" t="s">
        <v>7</v>
      </c>
      <c r="G10">
        <f t="shared" si="1"/>
        <v>1.4</v>
      </c>
      <c r="H10" s="10">
        <f t="shared" si="0"/>
        <v>0.24659696394160649</v>
      </c>
      <c r="I10">
        <f t="shared" si="0"/>
        <v>0.12162012525043595</v>
      </c>
      <c r="J10" s="11">
        <f t="shared" si="0"/>
        <v>4.4986730461433151E-2</v>
      </c>
    </row>
    <row r="11" spans="1:10" x14ac:dyDescent="0.35">
      <c r="G11">
        <f t="shared" si="1"/>
        <v>1.5999999999999999</v>
      </c>
      <c r="H11" s="10">
        <f t="shared" si="0"/>
        <v>0.20189651799465544</v>
      </c>
      <c r="I11">
        <f t="shared" si="0"/>
        <v>8.152440795673245E-2</v>
      </c>
      <c r="J11" s="11">
        <f t="shared" si="0"/>
        <v>2.468924114706009E-2</v>
      </c>
    </row>
    <row r="12" spans="1:10" x14ac:dyDescent="0.35">
      <c r="A12" t="s">
        <v>8</v>
      </c>
      <c r="B12" s="14">
        <f>1/B8</f>
        <v>94912.215810299051</v>
      </c>
      <c r="D12" t="e">
        <f ca="1">FTEXT(B12)</f>
        <v>#NAME?</v>
      </c>
      <c r="G12">
        <f t="shared" si="1"/>
        <v>1.7999999999999998</v>
      </c>
      <c r="H12" s="10">
        <f t="shared" si="0"/>
        <v>0.16529888822158656</v>
      </c>
      <c r="I12">
        <f t="shared" si="0"/>
        <v>5.4647444894585138E-2</v>
      </c>
      <c r="J12" s="11">
        <f t="shared" si="0"/>
        <v>1.354974282783801E-2</v>
      </c>
    </row>
    <row r="13" spans="1:10" x14ac:dyDescent="0.35">
      <c r="G13">
        <f t="shared" si="1"/>
        <v>1.9999999999999998</v>
      </c>
      <c r="H13" s="10">
        <f t="shared" si="0"/>
        <v>0.13533528323661273</v>
      </c>
      <c r="I13">
        <f t="shared" si="0"/>
        <v>3.6631277777468378E-2</v>
      </c>
      <c r="J13" s="11">
        <f t="shared" si="0"/>
        <v>7.4362565299990815E-3</v>
      </c>
    </row>
    <row r="14" spans="1:10" x14ac:dyDescent="0.35">
      <c r="G14">
        <f t="shared" si="1"/>
        <v>2.1999999999999997</v>
      </c>
      <c r="H14" s="10">
        <f t="shared" si="0"/>
        <v>0.11080315836233391</v>
      </c>
      <c r="I14">
        <f t="shared" si="0"/>
        <v>2.4554679806136896E-2</v>
      </c>
      <c r="J14" s="11">
        <f t="shared" si="0"/>
        <v>4.0811041126436812E-3</v>
      </c>
    </row>
    <row r="15" spans="1:10" x14ac:dyDescent="0.35">
      <c r="G15">
        <f t="shared" si="1"/>
        <v>2.4</v>
      </c>
      <c r="H15" s="10">
        <f t="shared" si="0"/>
        <v>9.0717953289412512E-2</v>
      </c>
      <c r="I15">
        <f t="shared" si="0"/>
        <v>1.645949409804006E-2</v>
      </c>
      <c r="J15" s="11">
        <f t="shared" si="0"/>
        <v>2.2397574251300395E-3</v>
      </c>
    </row>
    <row r="16" spans="1:10" x14ac:dyDescent="0.35">
      <c r="G16">
        <f t="shared" si="1"/>
        <v>2.6</v>
      </c>
      <c r="H16" s="10">
        <f t="shared" si="0"/>
        <v>7.4273578214333877E-2</v>
      </c>
      <c r="I16">
        <f t="shared" si="0"/>
        <v>1.1033128841521543E-2</v>
      </c>
      <c r="J16" s="11">
        <f t="shared" si="0"/>
        <v>1.2292049369393592E-3</v>
      </c>
    </row>
    <row r="17" spans="7:10" x14ac:dyDescent="0.35">
      <c r="G17">
        <f t="shared" si="1"/>
        <v>2.8000000000000003</v>
      </c>
      <c r="H17" s="10">
        <f t="shared" si="0"/>
        <v>6.0810062625217952E-2</v>
      </c>
      <c r="I17">
        <f t="shared" si="0"/>
        <v>7.395727432965858E-3</v>
      </c>
      <c r="J17" s="11">
        <f t="shared" si="0"/>
        <v>6.7460197253654461E-4</v>
      </c>
    </row>
    <row r="18" spans="7:10" x14ac:dyDescent="0.35">
      <c r="G18">
        <f t="shared" si="1"/>
        <v>3.0000000000000004</v>
      </c>
      <c r="H18" s="10">
        <f t="shared" si="0"/>
        <v>4.9787068367863924E-2</v>
      </c>
      <c r="I18">
        <f t="shared" si="0"/>
        <v>4.9575043533327126E-3</v>
      </c>
      <c r="J18" s="11">
        <f t="shared" si="0"/>
        <v>3.7022941226003798E-4</v>
      </c>
    </row>
    <row r="19" spans="7:10" x14ac:dyDescent="0.35">
      <c r="G19">
        <f t="shared" si="1"/>
        <v>3.2000000000000006</v>
      </c>
      <c r="H19" s="10">
        <f t="shared" si="0"/>
        <v>4.076220397836619E-2</v>
      </c>
      <c r="I19">
        <f t="shared" si="0"/>
        <v>3.3231145463478648E-3</v>
      </c>
      <c r="J19" s="11">
        <f t="shared" si="0"/>
        <v>2.0318620947256132E-4</v>
      </c>
    </row>
    <row r="20" spans="7:10" x14ac:dyDescent="0.35">
      <c r="G20">
        <f t="shared" si="1"/>
        <v>3.4000000000000008</v>
      </c>
      <c r="H20" s="10">
        <f t="shared" si="0"/>
        <v>3.3373269960326052E-2</v>
      </c>
      <c r="I20">
        <f t="shared" si="0"/>
        <v>2.2275502956896026E-3</v>
      </c>
      <c r="J20" s="11">
        <f t="shared" si="0"/>
        <v>1.115109560523798E-4</v>
      </c>
    </row>
    <row r="21" spans="7:10" x14ac:dyDescent="0.35">
      <c r="G21">
        <f>G20+0.2</f>
        <v>3.600000000000001</v>
      </c>
      <c r="H21" s="10">
        <f t="shared" si="0"/>
        <v>2.7323722447292535E-2</v>
      </c>
      <c r="I21">
        <f t="shared" si="0"/>
        <v>1.4931716167533558E-3</v>
      </c>
      <c r="J21" s="11">
        <f t="shared" si="0"/>
        <v>6.1198510233515655E-5</v>
      </c>
    </row>
    <row r="22" spans="7:10" x14ac:dyDescent="0.35">
      <c r="G22">
        <f>G21+0.2</f>
        <v>3.8000000000000012</v>
      </c>
      <c r="H22" s="10">
        <f t="shared" ref="H22:J23" si="2">EXPONDIST($G22,H$2,FALSE)</f>
        <v>2.237077185616557E-2</v>
      </c>
      <c r="I22">
        <f t="shared" si="2"/>
        <v>1.0009028668812191E-3</v>
      </c>
      <c r="J22" s="11">
        <f t="shared" si="2"/>
        <v>3.3586454527772699E-5</v>
      </c>
    </row>
    <row r="23" spans="7:10" x14ac:dyDescent="0.35">
      <c r="G23">
        <f>G22+0.2</f>
        <v>4.0000000000000009</v>
      </c>
      <c r="H23" s="15">
        <f t="shared" si="2"/>
        <v>1.8315638888734165E-2</v>
      </c>
      <c r="I23" s="16">
        <f t="shared" si="2"/>
        <v>6.7092525580502251E-4</v>
      </c>
      <c r="J23" s="17">
        <f t="shared" si="2"/>
        <v>1.8432637059984564E-5</v>
      </c>
    </row>
  </sheetData>
  <mergeCells count="1">
    <mergeCell ref="H1:J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43FC-77EE-4D19-B78A-F7CD40978CA0}">
  <sheetPr codeName="Sheet441"/>
  <dimension ref="A1:E6"/>
  <sheetViews>
    <sheetView workbookViewId="0"/>
  </sheetViews>
  <sheetFormatPr defaultRowHeight="14.5" x14ac:dyDescent="0.35"/>
  <cols>
    <col min="1" max="1" width="11.7265625" customWidth="1"/>
    <col min="4" max="4" width="4.26953125" customWidth="1"/>
    <col min="5" max="5" width="32.26953125" customWidth="1"/>
  </cols>
  <sheetData>
    <row r="1" spans="1:5" x14ac:dyDescent="0.35">
      <c r="A1" s="18" t="s">
        <v>9</v>
      </c>
    </row>
    <row r="2" spans="1:5" ht="15" x14ac:dyDescent="0.35">
      <c r="A2" s="19"/>
    </row>
    <row r="3" spans="1:5" x14ac:dyDescent="0.35">
      <c r="A3" t="s">
        <v>10</v>
      </c>
      <c r="B3" s="6">
        <v>1000</v>
      </c>
      <c r="C3" s="8">
        <v>1000</v>
      </c>
    </row>
    <row r="4" spans="1:5" x14ac:dyDescent="0.35">
      <c r="A4" t="s">
        <v>11</v>
      </c>
      <c r="B4" s="10">
        <v>2</v>
      </c>
      <c r="C4" s="11">
        <v>1</v>
      </c>
    </row>
    <row r="5" spans="1:5" x14ac:dyDescent="0.35">
      <c r="A5" t="s">
        <v>12</v>
      </c>
      <c r="B5" s="10">
        <v>0.05</v>
      </c>
      <c r="C5" s="11">
        <v>0.05</v>
      </c>
    </row>
    <row r="6" spans="1:5" x14ac:dyDescent="0.35">
      <c r="A6" t="s">
        <v>13</v>
      </c>
      <c r="B6" s="15">
        <f>0.5*B3*CHIINV(B5,2*(B4+1))</f>
        <v>6295.7936218719888</v>
      </c>
      <c r="C6" s="17">
        <f>0.5*C3*CHIINV(C5,2*(C4+1))</f>
        <v>4743.8645183905792</v>
      </c>
      <c r="E6" s="1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Expon</vt:lpstr>
      <vt:lpstr>PRA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2023-12-09T17:41:36Z</dcterms:created>
  <dcterms:modified xsi:type="dcterms:W3CDTF">2023-12-09T18:11:36Z</dcterms:modified>
</cp:coreProperties>
</file>