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DB0D03A0-E382-4A2B-A8C4-3F9E827B7CE1}" xr6:coauthVersionLast="47" xr6:coauthVersionMax="47" xr10:uidLastSave="{00000000-0000-0000-0000-000000000000}"/>
  <bookViews>
    <workbookView xWindow="-110" yWindow="-110" windowWidth="19420" windowHeight="10300" xr2:uid="{69AA90FD-7EC6-42FB-90DD-2E281B87E69C}"/>
  </bookViews>
  <sheets>
    <sheet name="Title" sheetId="2" r:id="rId1"/>
    <sheet name="Shannon" sheetId="1" r:id="rId2"/>
  </sheets>
  <externalReferences>
    <externalReference r:id="rId3"/>
  </externalReferences>
  <definedNames>
    <definedName name="DataRange">#REF!</definedName>
    <definedName name="r_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 a="1"/>
  <c r="C12" i="1" s="1"/>
  <c r="I10" i="1" a="1"/>
  <c r="I10" i="1" s="1"/>
  <c r="I9" i="1" a="1"/>
  <c r="I9" i="1" s="1"/>
  <c r="I8" i="1" a="1"/>
  <c r="I8" i="1" s="1"/>
  <c r="I6" i="1" a="1"/>
  <c r="I6" i="1" s="1"/>
  <c r="I5" i="1" a="1"/>
  <c r="I5" i="1" s="1"/>
  <c r="B12" i="1"/>
  <c r="L9" i="1"/>
  <c r="B9" i="1"/>
  <c r="M6" i="1"/>
  <c r="B6" i="1"/>
  <c r="N5" i="1"/>
  <c r="N6" i="1" s="1"/>
  <c r="M5" i="1"/>
  <c r="F5" i="1"/>
  <c r="F6" i="1" s="1"/>
  <c r="C5" i="1"/>
  <c r="C6" i="1" s="1"/>
  <c r="B5" i="1"/>
  <c r="Q4" i="1"/>
  <c r="G4" i="1"/>
  <c r="P5" i="1" s="1"/>
  <c r="P6" i="1" s="1"/>
  <c r="B8" i="1" l="1"/>
  <c r="B10" i="1" s="1"/>
  <c r="L5" i="1"/>
  <c r="D5" i="1"/>
  <c r="D6" i="1" s="1"/>
  <c r="O5" i="1"/>
  <c r="O6" i="1" s="1"/>
  <c r="E5" i="1"/>
  <c r="E6" i="1" s="1"/>
  <c r="L8" i="1" l="1"/>
  <c r="L10" i="1" s="1"/>
  <c r="L6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<sst xmlns="http://schemas.openxmlformats.org/spreadsheetml/2006/main" count="31" uniqueCount="18">
  <si>
    <t>Shannon's Index of Diversity</t>
  </si>
  <si>
    <t>A</t>
  </si>
  <si>
    <t>B</t>
  </si>
  <si>
    <t>C</t>
  </si>
  <si>
    <t>D</t>
  </si>
  <si>
    <t>E</t>
  </si>
  <si>
    <t>Total</t>
  </si>
  <si>
    <t>Formulas in Column B</t>
  </si>
  <si>
    <t>freq</t>
  </si>
  <si>
    <t>p</t>
  </si>
  <si>
    <t>log p</t>
  </si>
  <si>
    <t>H'</t>
  </si>
  <si>
    <t>max H'</t>
  </si>
  <si>
    <t>J'</t>
  </si>
  <si>
    <t>Real Statistics Using Excel</t>
  </si>
  <si>
    <t>Updated</t>
  </si>
  <si>
    <t>Copyright © 2013 - 2023 Charles Zaiontz</t>
  </si>
  <si>
    <t>Shannon’s Diversity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</si>
</sst>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15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cuments\A%20Real%20Statistics%202020\Examples\Real%20Statistics%20Examples%20Basics%2027%20January%202022.xlsx" TargetMode="External"/><Relationship Id="rId1" Type="http://schemas.openxmlformats.org/officeDocument/2006/relationships/externalLinkPath" Target="/Users/user/Documents/A%20Real%20Statistics%202020/Examples/Real%20Statistics%20Examples%20Basics%2027%20January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"/>
      <sheetName val="Bar Chart"/>
      <sheetName val="Line Chart"/>
      <sheetName val="Line Chart 2"/>
      <sheetName val="Scatter Chart"/>
      <sheetName val="Step Chart"/>
      <sheetName val="Array Formula"/>
      <sheetName val="Array Function"/>
      <sheetName val="Sort Filter"/>
      <sheetName val="Dynamic"/>
      <sheetName val="ByRow"/>
      <sheetName val="Reduce"/>
      <sheetName val="Make"/>
      <sheetName val="Map"/>
      <sheetName val="XLookup"/>
      <sheetName val="Seek"/>
      <sheetName val="Reformat 1"/>
      <sheetName val="Reformat 2"/>
      <sheetName val="Del Row"/>
      <sheetName val="Sort Rows"/>
      <sheetName val="Reformat"/>
      <sheetName val="Extract"/>
      <sheetName val="Select Col"/>
      <sheetName val="IndexedValues"/>
      <sheetName val="Misc"/>
      <sheetName val="Step Chart 1"/>
      <sheetName val="Lambda 2"/>
      <sheetName val="Prob 0"/>
      <sheetName val="Prob 1"/>
      <sheetName val="Prob 2"/>
      <sheetName val="Central"/>
      <sheetName val="Geo Mean"/>
      <sheetName val="Weighted"/>
      <sheetName val="Var"/>
      <sheetName val="Combined"/>
      <sheetName val="SKEW"/>
      <sheetName val="Rank 0"/>
      <sheetName val="Rank 1"/>
      <sheetName val="Rank 2"/>
      <sheetName val="HD"/>
      <sheetName val="Desc 1"/>
      <sheetName val="Desc 2"/>
      <sheetName val="Freq"/>
      <sheetName val="Freq 2"/>
      <sheetName val="Histogram"/>
      <sheetName val="Histogram 1"/>
      <sheetName val="Box Plot 1"/>
      <sheetName val="Box Plot 2"/>
      <sheetName val="Box Plot 3"/>
      <sheetName val="Box Plot 4"/>
      <sheetName val="Box Plot 5"/>
      <sheetName val="Box Plot 6"/>
      <sheetName val="Dot 1"/>
      <sheetName val="Dot 2"/>
      <sheetName val="ROC"/>
      <sheetName val="ROC 1"/>
      <sheetName val="AUC"/>
      <sheetName val="Winsor"/>
      <sheetName val="M-est"/>
      <sheetName val="Lp"/>
      <sheetName val="Lp Median"/>
      <sheetName val="Norm Outlier"/>
      <sheetName val="Sym Outlier"/>
      <sheetName val="Skew Outlier"/>
      <sheetName val="HD Outlier"/>
      <sheetName val="Missing"/>
      <sheetName val="Diversity 1"/>
      <sheetName val="Diversity 2"/>
      <sheetName val="Diversity 3"/>
      <sheetName val="Power"/>
      <sheetName val="Multiple tests"/>
      <sheetName val="Graph"/>
      <sheetName val="Gamma"/>
      <sheetName val="SUMIF"/>
      <sheetName val="Match"/>
      <sheetName val="Conversion 1"/>
      <sheetName val="Conversion 2"/>
      <sheetName val="Cat Code"/>
      <sheetName val="Table Lookup"/>
      <sheetName val="Sampling"/>
      <sheetName val="Chart s.e."/>
      <sheetName val=" Color 1"/>
      <sheetName val="Color 1a"/>
      <sheetName val="Color 2"/>
      <sheetName val="Bitwise"/>
      <sheetName val="Text"/>
      <sheetName val="Grade"/>
      <sheetName val="Inter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741C1-6462-4814-9036-5F305CB75797}">
  <dimension ref="A1:B6"/>
  <sheetViews>
    <sheetView tabSelected="1" workbookViewId="0"/>
  </sheetViews>
  <sheetFormatPr defaultRowHeight="14.5" x14ac:dyDescent="0.35"/>
  <cols>
    <col min="2" max="2" width="9.36328125" bestFit="1" customWidth="1"/>
  </cols>
  <sheetData>
    <row r="1" spans="1:2" x14ac:dyDescent="0.35">
      <c r="A1" t="s">
        <v>14</v>
      </c>
    </row>
    <row r="2" spans="1:2" x14ac:dyDescent="0.35">
      <c r="A2" t="s">
        <v>17</v>
      </c>
    </row>
    <row r="4" spans="1:2" x14ac:dyDescent="0.35">
      <c r="A4" t="s">
        <v>15</v>
      </c>
      <c r="B4" s="17">
        <v>45282</v>
      </c>
    </row>
    <row r="6" spans="1:2" x14ac:dyDescent="0.35">
      <c r="A6" s="18" t="s">
        <v>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13A24-4430-4C19-9AB8-CD6EFDEC7956}">
  <dimension ref="A1:Q12"/>
  <sheetViews>
    <sheetView workbookViewId="0"/>
  </sheetViews>
  <sheetFormatPr defaultRowHeight="14.5" x14ac:dyDescent="0.35"/>
  <cols>
    <col min="7" max="7" width="6.26953125" customWidth="1"/>
    <col min="8" max="8" width="2.7265625" customWidth="1"/>
    <col min="9" max="9" width="27.1796875" customWidth="1"/>
  </cols>
  <sheetData>
    <row r="1" spans="1:17" x14ac:dyDescent="0.35">
      <c r="A1" s="1" t="s">
        <v>0</v>
      </c>
    </row>
    <row r="3" spans="1:17" x14ac:dyDescent="0.35"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3" t="s">
        <v>6</v>
      </c>
      <c r="I3" s="4" t="s">
        <v>7</v>
      </c>
      <c r="L3" s="2" t="s">
        <v>1</v>
      </c>
      <c r="M3" s="2" t="s">
        <v>2</v>
      </c>
      <c r="N3" s="2" t="s">
        <v>3</v>
      </c>
      <c r="O3" s="2" t="s">
        <v>4</v>
      </c>
      <c r="P3" s="2" t="s">
        <v>5</v>
      </c>
      <c r="Q3" s="2" t="s">
        <v>6</v>
      </c>
    </row>
    <row r="4" spans="1:17" x14ac:dyDescent="0.35">
      <c r="A4" t="s">
        <v>8</v>
      </c>
      <c r="B4" s="5">
        <v>5</v>
      </c>
      <c r="C4" s="6">
        <v>8</v>
      </c>
      <c r="D4" s="6">
        <v>6</v>
      </c>
      <c r="E4" s="6">
        <v>2</v>
      </c>
      <c r="F4" s="7">
        <v>4</v>
      </c>
      <c r="G4">
        <f>SUM(B4:F4)</f>
        <v>25</v>
      </c>
      <c r="K4" t="s">
        <v>8</v>
      </c>
      <c r="L4" s="5">
        <v>21</v>
      </c>
      <c r="M4" s="6">
        <v>1</v>
      </c>
      <c r="N4" s="6">
        <v>1</v>
      </c>
      <c r="O4" s="6">
        <v>1</v>
      </c>
      <c r="P4" s="7">
        <v>1</v>
      </c>
      <c r="Q4">
        <f>SUM(L4:P4)</f>
        <v>25</v>
      </c>
    </row>
    <row r="5" spans="1:17" x14ac:dyDescent="0.35">
      <c r="A5" t="s">
        <v>9</v>
      </c>
      <c r="B5" s="8">
        <f>B4/$G4</f>
        <v>0.2</v>
      </c>
      <c r="C5">
        <f>C4/$G4</f>
        <v>0.32</v>
      </c>
      <c r="D5">
        <f>D4/$G4</f>
        <v>0.24</v>
      </c>
      <c r="E5">
        <f>E4/$G4</f>
        <v>0.08</v>
      </c>
      <c r="F5" s="9">
        <f>F4/$G4</f>
        <v>0.16</v>
      </c>
      <c r="I5" t="e" cm="1">
        <f t="array" aca="1" ref="I5" ca="1">FTEXT(B5)</f>
        <v>#NAME?</v>
      </c>
      <c r="K5" t="s">
        <v>9</v>
      </c>
      <c r="L5" s="8">
        <f>L4/$G4</f>
        <v>0.84</v>
      </c>
      <c r="M5">
        <f>M4/$G4</f>
        <v>0.04</v>
      </c>
      <c r="N5">
        <f>N4/$G4</f>
        <v>0.04</v>
      </c>
      <c r="O5">
        <f>O4/$G4</f>
        <v>0.04</v>
      </c>
      <c r="P5" s="9">
        <f>P4/$G4</f>
        <v>0.04</v>
      </c>
    </row>
    <row r="6" spans="1:17" x14ac:dyDescent="0.35">
      <c r="A6" t="s">
        <v>10</v>
      </c>
      <c r="B6" s="10">
        <f>LOG10(B5)</f>
        <v>-0.69897000433601875</v>
      </c>
      <c r="C6" s="11">
        <f>LOG10(C5)</f>
        <v>-0.49485002168009401</v>
      </c>
      <c r="D6" s="11">
        <f>LOG10(D5)</f>
        <v>-0.61978875828839397</v>
      </c>
      <c r="E6" s="11">
        <f>LOG10(E5)</f>
        <v>-1.0969100130080565</v>
      </c>
      <c r="F6" s="12">
        <f>LOG10(F5)</f>
        <v>-0.79588001734407521</v>
      </c>
      <c r="I6" t="e" cm="1">
        <f t="array" aca="1" ref="I6" ca="1">FTEXT(B6)</f>
        <v>#NAME?</v>
      </c>
      <c r="K6" t="s">
        <v>10</v>
      </c>
      <c r="L6" s="10">
        <f>LOG10(L5)</f>
        <v>-7.5720713938118356E-2</v>
      </c>
      <c r="M6" s="11">
        <f>LOG10(M5)</f>
        <v>-1.3979400086720375</v>
      </c>
      <c r="N6" s="11">
        <f>LOG10(N5)</f>
        <v>-1.3979400086720375</v>
      </c>
      <c r="O6" s="11">
        <f>LOG10(O5)</f>
        <v>-1.3979400086720375</v>
      </c>
      <c r="P6" s="12">
        <f>LOG10(P5)</f>
        <v>-1.3979400086720375</v>
      </c>
    </row>
    <row r="8" spans="1:17" x14ac:dyDescent="0.35">
      <c r="A8" t="s">
        <v>11</v>
      </c>
      <c r="B8" s="13">
        <f>-SUMPRODUCT(B5:F5,B6:F6)</f>
        <v>0.66198891360974488</v>
      </c>
      <c r="I8" t="e" cm="1">
        <f t="array" aca="1" ref="I8" ca="1">FTEXT(B8)</f>
        <v>#NAME?</v>
      </c>
      <c r="K8" t="s">
        <v>11</v>
      </c>
      <c r="L8" s="13">
        <f>-SUMPRODUCT(L5:P5,L6:P6)</f>
        <v>0.2872758010955454</v>
      </c>
    </row>
    <row r="9" spans="1:17" x14ac:dyDescent="0.35">
      <c r="A9" t="s">
        <v>12</v>
      </c>
      <c r="B9" s="14">
        <f>LOG10(COUNTA(B3:F3))</f>
        <v>0.69897000433601886</v>
      </c>
      <c r="I9" t="e" cm="1">
        <f t="array" aca="1" ref="I9" ca="1">FTEXT(B9)</f>
        <v>#NAME?</v>
      </c>
      <c r="K9" t="s">
        <v>12</v>
      </c>
      <c r="L9" s="14">
        <f>LOG10(COUNTA(L3:P3))</f>
        <v>0.69897000433601886</v>
      </c>
    </row>
    <row r="10" spans="1:17" x14ac:dyDescent="0.35">
      <c r="A10" t="s">
        <v>13</v>
      </c>
      <c r="B10" s="15">
        <f>B8/B9</f>
        <v>0.94709202040593443</v>
      </c>
      <c r="I10" t="e" cm="1">
        <f t="array" aca="1" ref="I10" ca="1">FTEXT(B10)</f>
        <v>#NAME?</v>
      </c>
      <c r="K10" t="s">
        <v>13</v>
      </c>
      <c r="L10" s="15">
        <f>L8/L9</f>
        <v>0.41099875432915156</v>
      </c>
    </row>
    <row r="12" spans="1:17" x14ac:dyDescent="0.35">
      <c r="A12" t="s">
        <v>11</v>
      </c>
      <c r="B12" s="16">
        <f>LOG10(SUM(B4:F4))-SUMPRODUCT(B4:F4,LOG10(B4:F4))/SUM(B4:F4)</f>
        <v>0.6619889136097451</v>
      </c>
      <c r="C12" t="e" cm="1">
        <f t="array" aca="1" ref="C12" ca="1">FTEXT(B12)</f>
        <v>#NAME?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Shannon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2023-12-22T17:29:23Z</dcterms:created>
  <dcterms:modified xsi:type="dcterms:W3CDTF">2023-12-22T17:34:19Z</dcterms:modified>
</cp:coreProperties>
</file>