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3" documentId="8_{522D83BC-48DB-4423-82D2-4BA4940BEFAE}" xr6:coauthVersionLast="47" xr6:coauthVersionMax="47" xr10:uidLastSave="{0F44C9C1-9D30-4D82-8F98-BB4BBF65F144}"/>
  <bookViews>
    <workbookView xWindow="-110" yWindow="-110" windowWidth="19420" windowHeight="10300" xr2:uid="{2DA31C10-9739-4218-8D48-82601C33C341}"/>
  </bookViews>
  <sheets>
    <sheet name="Title" sheetId="2" r:id="rId1"/>
    <sheet name="Mood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3" i="1"/>
  <c r="J12" i="1"/>
  <c r="F12" i="1"/>
  <c r="F10" i="1"/>
  <c r="F9" i="1"/>
  <c r="N8" i="1"/>
  <c r="N10" i="1" s="1"/>
  <c r="N11" i="1" s="1"/>
  <c r="J8" i="1"/>
  <c r="J7" i="1"/>
  <c r="J6" i="1"/>
  <c r="J3" i="1"/>
  <c r="N9" i="1"/>
  <c r="N7" i="1"/>
  <c r="F3" i="1"/>
  <c r="G6" i="1" s="1"/>
  <c r="G7" i="1" s="1"/>
  <c r="F6" i="1" l="1"/>
  <c r="F7" i="1" s="1"/>
  <c r="H6" i="1"/>
  <c r="H7" i="1" s="1"/>
</calcChain>
</file>

<file path=xl/sharedStrings.xml><?xml version="1.0" encoding="utf-8"?>
<sst xmlns="http://schemas.openxmlformats.org/spreadsheetml/2006/main" count="28" uniqueCount="19">
  <si>
    <t>Mood's Median Test</t>
  </si>
  <si>
    <t>Data analysis tool</t>
  </si>
  <si>
    <t>New</t>
  </si>
  <si>
    <t>Old</t>
  </si>
  <si>
    <t>Control</t>
  </si>
  <si>
    <t>Median</t>
  </si>
  <si>
    <t>Moods' Median Test</t>
  </si>
  <si>
    <t>Alpha</t>
  </si>
  <si>
    <t>&gt; Median</t>
  </si>
  <si>
    <t>&lt;= Median</t>
  </si>
  <si>
    <t>Chi-sq</t>
  </si>
  <si>
    <t>=CHI_STAT(F6:H7)</t>
  </si>
  <si>
    <t>df</t>
  </si>
  <si>
    <t>p-value</t>
  </si>
  <si>
    <t>=CHI_TEST(F6:H7)</t>
  </si>
  <si>
    <t>sig</t>
  </si>
  <si>
    <t>Real Statistics Using Excel</t>
  </si>
  <si>
    <t>Updated</t>
  </si>
  <si>
    <t>Copyright © 2013 - 2024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</si>
</sst>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quotePrefix="1"/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CD8A-DF0D-4893-9854-D023F56D37BF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16</v>
      </c>
    </row>
    <row r="2" spans="1:13" x14ac:dyDescent="0.35">
      <c r="A2" t="s">
        <v>0</v>
      </c>
    </row>
    <row r="4" spans="1:13" x14ac:dyDescent="0.35">
      <c r="A4" t="s">
        <v>17</v>
      </c>
      <c r="B4" s="25">
        <v>45473</v>
      </c>
    </row>
    <row r="6" spans="1:13" x14ac:dyDescent="0.35">
      <c r="A6" s="26" t="s">
        <v>18</v>
      </c>
    </row>
    <row r="10" spans="1:13" ht="18.5" x14ac:dyDescent="0.45">
      <c r="M10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63C0-6CDA-44F2-BC95-321ABC687091}">
  <dimension ref="A1:N13"/>
  <sheetViews>
    <sheetView workbookViewId="0"/>
  </sheetViews>
  <sheetFormatPr defaultRowHeight="14.5" x14ac:dyDescent="0.35"/>
  <cols>
    <col min="4" max="4" width="6.7265625" customWidth="1"/>
    <col min="5" max="5" width="10.54296875" customWidth="1"/>
    <col min="9" max="9" width="3.54296875" customWidth="1"/>
    <col min="10" max="10" width="26.1796875" customWidth="1"/>
    <col min="11" max="11" width="10.1796875" customWidth="1"/>
  </cols>
  <sheetData>
    <row r="1" spans="1:14" x14ac:dyDescent="0.35">
      <c r="A1" s="1" t="s">
        <v>0</v>
      </c>
      <c r="M1" t="s">
        <v>1</v>
      </c>
    </row>
    <row r="3" spans="1:14" x14ac:dyDescent="0.35">
      <c r="A3" s="2" t="s">
        <v>2</v>
      </c>
      <c r="B3" s="2" t="s">
        <v>3</v>
      </c>
      <c r="C3" s="2" t="s">
        <v>4</v>
      </c>
      <c r="E3" t="s">
        <v>5</v>
      </c>
      <c r="F3" s="3">
        <f>MEDIAN(A4:C13)</f>
        <v>38</v>
      </c>
      <c r="J3" t="e">
        <f ca="1">FTEXT(F3)</f>
        <v>#NAME?</v>
      </c>
      <c r="M3" t="s">
        <v>6</v>
      </c>
    </row>
    <row r="4" spans="1:14" x14ac:dyDescent="0.35">
      <c r="A4" s="4">
        <v>46</v>
      </c>
      <c r="B4" s="5">
        <v>44</v>
      </c>
      <c r="C4" s="6">
        <v>26</v>
      </c>
    </row>
    <row r="5" spans="1:14" x14ac:dyDescent="0.35">
      <c r="A5" s="7">
        <v>32</v>
      </c>
      <c r="B5" s="2">
        <v>31</v>
      </c>
      <c r="C5" s="8">
        <v>49</v>
      </c>
      <c r="F5" s="2" t="s">
        <v>2</v>
      </c>
      <c r="G5" s="2" t="s">
        <v>3</v>
      </c>
      <c r="H5" s="2" t="s">
        <v>4</v>
      </c>
      <c r="M5" t="s">
        <v>7</v>
      </c>
      <c r="N5" s="9">
        <v>0.05</v>
      </c>
    </row>
    <row r="6" spans="1:14" x14ac:dyDescent="0.35">
      <c r="A6" s="7">
        <v>42</v>
      </c>
      <c r="B6" s="2">
        <v>25</v>
      </c>
      <c r="C6" s="8">
        <v>33</v>
      </c>
      <c r="E6" t="s">
        <v>8</v>
      </c>
      <c r="F6" s="10">
        <f>COUNTIF(A4:A13,"&gt;"&amp;$F$3)</f>
        <v>7</v>
      </c>
      <c r="G6" s="11">
        <f>COUNTIF(B4:B13,"&gt;"&amp;$F$3)</f>
        <v>2</v>
      </c>
      <c r="H6" s="12">
        <f>COUNTIF(C4:C13,"&gt;"&amp;$F$3)</f>
        <v>3</v>
      </c>
      <c r="J6" t="e">
        <f ca="1">FTEXT(F6)</f>
        <v>#NAME?</v>
      </c>
    </row>
    <row r="7" spans="1:14" x14ac:dyDescent="0.35">
      <c r="A7" s="7">
        <v>45</v>
      </c>
      <c r="B7" s="2">
        <v>22</v>
      </c>
      <c r="C7" s="8">
        <v>19</v>
      </c>
      <c r="E7" t="s">
        <v>9</v>
      </c>
      <c r="F7" s="13">
        <f>COUNT(A4:A13)-F6</f>
        <v>3</v>
      </c>
      <c r="G7" s="14">
        <f>COUNT(B4:B13)-G6</f>
        <v>7</v>
      </c>
      <c r="H7" s="15">
        <f>COUNT(C4:C13)-H6</f>
        <v>5</v>
      </c>
      <c r="J7" t="e">
        <f ca="1">FTEXT(F7)</f>
        <v>#NAME?</v>
      </c>
      <c r="M7" t="s">
        <v>5</v>
      </c>
      <c r="N7" s="16">
        <f>MEDIAN(A4:C13)</f>
        <v>38</v>
      </c>
    </row>
    <row r="8" spans="1:14" x14ac:dyDescent="0.35">
      <c r="A8" s="7">
        <v>37</v>
      </c>
      <c r="B8" s="2">
        <v>30</v>
      </c>
      <c r="C8" s="8">
        <v>31</v>
      </c>
      <c r="J8" t="e">
        <f ca="1">FTEXT(F8)</f>
        <v>#NAME?</v>
      </c>
      <c r="M8" t="s">
        <v>10</v>
      </c>
      <c r="N8" s="17" t="e">
        <f ca="1">MOODS_STAT(A4:C13)</f>
        <v>#NAME?</v>
      </c>
    </row>
    <row r="9" spans="1:14" x14ac:dyDescent="0.35">
      <c r="A9" s="7">
        <v>44</v>
      </c>
      <c r="B9" s="2">
        <v>30</v>
      </c>
      <c r="C9" s="8">
        <v>38</v>
      </c>
      <c r="E9" t="s">
        <v>10</v>
      </c>
      <c r="F9" s="18" t="e">
        <f ca="1">CHI_STAT(F6:H7)</f>
        <v>#NAME?</v>
      </c>
      <c r="J9" s="19" t="s">
        <v>11</v>
      </c>
      <c r="K9" s="19"/>
      <c r="M9" t="s">
        <v>12</v>
      </c>
      <c r="N9" s="17">
        <f>COUNT(A4:C4)-1</f>
        <v>2</v>
      </c>
    </row>
    <row r="10" spans="1:14" x14ac:dyDescent="0.35">
      <c r="A10" s="7">
        <v>38</v>
      </c>
      <c r="B10" s="2">
        <v>32</v>
      </c>
      <c r="C10" s="8">
        <v>44</v>
      </c>
      <c r="E10" t="s">
        <v>13</v>
      </c>
      <c r="F10" s="20" t="e">
        <f ca="1">CHI_TEST(F6:H7)</f>
        <v>#NAME?</v>
      </c>
      <c r="J10" s="19" t="s">
        <v>14</v>
      </c>
      <c r="K10" s="19"/>
      <c r="M10" t="s">
        <v>13</v>
      </c>
      <c r="N10" s="17" t="e">
        <f ca="1">CHIDIST(N8,N9)</f>
        <v>#NAME?</v>
      </c>
    </row>
    <row r="11" spans="1:14" x14ac:dyDescent="0.35">
      <c r="A11" s="7">
        <v>47</v>
      </c>
      <c r="B11" s="2">
        <v>19</v>
      </c>
      <c r="C11" s="8">
        <v>50</v>
      </c>
      <c r="M11" t="s">
        <v>15</v>
      </c>
      <c r="N11" s="21" t="e">
        <f ca="1">IF(N10&lt;N5,"yes","no")</f>
        <v>#NAME?</v>
      </c>
    </row>
    <row r="12" spans="1:14" x14ac:dyDescent="0.35">
      <c r="A12" s="7">
        <v>49</v>
      </c>
      <c r="B12" s="2">
        <v>40</v>
      </c>
      <c r="C12" s="8"/>
      <c r="E12" t="s">
        <v>10</v>
      </c>
      <c r="F12" s="18" t="e">
        <f ca="1">MOODS_STAT(A4:C13)</f>
        <v>#NAME?</v>
      </c>
      <c r="J12" s="19" t="e">
        <f ca="1">FTEXT(F12)</f>
        <v>#NAME?</v>
      </c>
      <c r="K12" s="19"/>
    </row>
    <row r="13" spans="1:14" x14ac:dyDescent="0.35">
      <c r="A13" s="22">
        <v>41</v>
      </c>
      <c r="B13" s="23"/>
      <c r="C13" s="24"/>
      <c r="E13" t="s">
        <v>13</v>
      </c>
      <c r="F13" s="20" t="e">
        <f ca="1">MOODS_TEST(A4:C13)</f>
        <v>#NAME?</v>
      </c>
      <c r="J13" s="19" t="e">
        <f ca="1">FTEXT(F13)</f>
        <v>#NAME?</v>
      </c>
      <c r="K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Moods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2024-06-30T15:30:53Z</dcterms:created>
  <dcterms:modified xsi:type="dcterms:W3CDTF">2024-06-30T15:34:04Z</dcterms:modified>
</cp:coreProperties>
</file>