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38f5cd2f1f925cfd/Documenti/A Real Statistics 2020/Examples Detailed/"/>
    </mc:Choice>
  </mc:AlternateContent>
  <xr:revisionPtr revIDLastSave="0" documentId="8_{DE43BA92-B227-4C1D-97CB-CB614DA60469}" xr6:coauthVersionLast="47" xr6:coauthVersionMax="47" xr10:uidLastSave="{00000000-0000-0000-0000-000000000000}"/>
  <bookViews>
    <workbookView xWindow="-110" yWindow="-110" windowWidth="19420" windowHeight="10300" xr2:uid="{397D51C5-518E-457D-AA2C-A541B88FC9CD}"/>
  </bookViews>
  <sheets>
    <sheet name="Title" sheetId="4" r:id="rId1"/>
    <sheet name="Nom-Ord" sheetId="1" r:id="rId2"/>
    <sheet name="NomOrd 2" sheetId="2" r:id="rId3"/>
    <sheet name="NomOrd 3" sheetId="3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3" i="3" l="1" a="1"/>
  <c r="E13" i="3" s="1"/>
  <c r="X12" i="3"/>
  <c r="V12" i="3"/>
  <c r="X11" i="3"/>
  <c r="V11" i="3"/>
  <c r="AI7" i="3"/>
  <c r="AH7" i="3"/>
  <c r="AG7" i="3"/>
  <c r="E6" i="3" a="1"/>
  <c r="E6" i="3" s="1"/>
  <c r="AB52" i="3"/>
  <c r="AC39" i="3"/>
  <c r="AB28" i="3"/>
  <c r="AB5" i="3" a="1"/>
  <c r="AC15" i="3" s="1"/>
  <c r="F5" i="3" a="1"/>
  <c r="T12" i="2"/>
  <c r="R12" i="2"/>
  <c r="T11" i="2"/>
  <c r="R11" i="2"/>
  <c r="AE7" i="2"/>
  <c r="AD7" i="2"/>
  <c r="AC7" i="2"/>
  <c r="Z53" i="2"/>
  <c r="Z50" i="2"/>
  <c r="Y41" i="2"/>
  <c r="X37" i="2"/>
  <c r="Z36" i="2"/>
  <c r="Z34" i="2"/>
  <c r="Y34" i="2"/>
  <c r="Z28" i="2"/>
  <c r="X22" i="2"/>
  <c r="Z14" i="2"/>
  <c r="Y14" i="2"/>
  <c r="X14" i="2"/>
  <c r="Z13" i="2"/>
  <c r="Y9" i="2"/>
  <c r="X5" i="2" a="1"/>
  <c r="Y50" i="2" s="1"/>
  <c r="AE9" i="1"/>
  <c r="AD9" i="1"/>
  <c r="AC9" i="1"/>
  <c r="Y52" i="1"/>
  <c r="X52" i="1"/>
  <c r="Z51" i="1"/>
  <c r="Z31" i="1"/>
  <c r="Y31" i="1"/>
  <c r="Y30" i="1"/>
  <c r="Y14" i="1"/>
  <c r="X14" i="1"/>
  <c r="Y11" i="1"/>
  <c r="X5" i="1" a="1"/>
  <c r="X44" i="1" s="1"/>
  <c r="U3" i="1" a="1"/>
  <c r="U34" i="1" s="1"/>
  <c r="Q3" i="1" a="1"/>
  <c r="Q15" i="1" s="1"/>
  <c r="M5" i="3"/>
  <c r="N9" i="2"/>
  <c r="M9" i="2"/>
  <c r="L9" i="2"/>
  <c r="K9" i="2"/>
  <c r="J9" i="2"/>
  <c r="O8" i="2"/>
  <c r="I8" i="2"/>
  <c r="S7" i="2"/>
  <c r="R7" i="2"/>
  <c r="T7" i="2" s="1"/>
  <c r="S12" i="2" s="1"/>
  <c r="O7" i="2"/>
  <c r="I7" i="2"/>
  <c r="F7" i="2"/>
  <c r="E7" i="2"/>
  <c r="D7" i="2"/>
  <c r="C7" i="2"/>
  <c r="B7" i="2"/>
  <c r="O6" i="2"/>
  <c r="I6" i="2"/>
  <c r="G6" i="2"/>
  <c r="N5" i="2"/>
  <c r="M5" i="2"/>
  <c r="L5" i="2"/>
  <c r="K5" i="2"/>
  <c r="J5" i="2"/>
  <c r="I5" i="2"/>
  <c r="G5" i="2"/>
  <c r="G4" i="2"/>
  <c r="G7" i="2" s="1"/>
  <c r="N7" i="1"/>
  <c r="M7" i="1"/>
  <c r="L7" i="1"/>
  <c r="K7" i="1"/>
  <c r="J7" i="1"/>
  <c r="F7" i="1"/>
  <c r="E7" i="1"/>
  <c r="D7" i="1"/>
  <c r="C7" i="1"/>
  <c r="B7" i="1"/>
  <c r="O6" i="1"/>
  <c r="G6" i="1"/>
  <c r="O5" i="1"/>
  <c r="G5" i="1"/>
  <c r="O4" i="1"/>
  <c r="O7" i="1" s="1"/>
  <c r="G4" i="1"/>
  <c r="G7" i="1" s="1"/>
  <c r="U105" i="1" l="1"/>
  <c r="Y22" i="1"/>
  <c r="X42" i="1"/>
  <c r="Z22" i="2"/>
  <c r="X42" i="2"/>
  <c r="V64" i="1"/>
  <c r="U70" i="1"/>
  <c r="Z52" i="1"/>
  <c r="Y38" i="1"/>
  <c r="Z24" i="2"/>
  <c r="Y42" i="2"/>
  <c r="Y23" i="1"/>
  <c r="Y42" i="1"/>
  <c r="V26" i="1"/>
  <c r="Y7" i="1"/>
  <c r="Z24" i="1"/>
  <c r="Y43" i="1"/>
  <c r="Z6" i="2"/>
  <c r="X26" i="2"/>
  <c r="Z49" i="2"/>
  <c r="U64" i="1"/>
  <c r="X36" i="1"/>
  <c r="S8" i="1"/>
  <c r="Z15" i="1"/>
  <c r="X53" i="1"/>
  <c r="X16" i="1"/>
  <c r="Z41" i="2"/>
  <c r="V62" i="1"/>
  <c r="R8" i="1"/>
  <c r="Y15" i="1"/>
  <c r="U100" i="1"/>
  <c r="X38" i="1"/>
  <c r="S14" i="1"/>
  <c r="U101" i="1"/>
  <c r="V104" i="1"/>
  <c r="X22" i="1"/>
  <c r="Y39" i="1"/>
  <c r="Y22" i="2"/>
  <c r="V16" i="1"/>
  <c r="U33" i="1"/>
  <c r="X10" i="1"/>
  <c r="X25" i="1"/>
  <c r="Z43" i="1"/>
  <c r="Z8" i="2"/>
  <c r="Y26" i="2"/>
  <c r="X50" i="2"/>
  <c r="Y10" i="1"/>
  <c r="X30" i="1"/>
  <c r="X9" i="2"/>
  <c r="Z26" i="2"/>
  <c r="AC50" i="3"/>
  <c r="AD51" i="3"/>
  <c r="AD43" i="3"/>
  <c r="AD35" i="3"/>
  <c r="AD27" i="3"/>
  <c r="AD19" i="3"/>
  <c r="AD11" i="3"/>
  <c r="AC51" i="3"/>
  <c r="AC43" i="3"/>
  <c r="AC35" i="3"/>
  <c r="AC27" i="3"/>
  <c r="AC19" i="3"/>
  <c r="AC11" i="3"/>
  <c r="AB51" i="3"/>
  <c r="AB43" i="3"/>
  <c r="AB35" i="3"/>
  <c r="AB27" i="3"/>
  <c r="AB19" i="3"/>
  <c r="AB11" i="3"/>
  <c r="AD50" i="3"/>
  <c r="AD42" i="3"/>
  <c r="AD34" i="3"/>
  <c r="AD26" i="3"/>
  <c r="AD18" i="3"/>
  <c r="AD10" i="3"/>
  <c r="AD15" i="3"/>
  <c r="AC28" i="3"/>
  <c r="AD39" i="3"/>
  <c r="AC52" i="3"/>
  <c r="S17" i="1"/>
  <c r="S11" i="1"/>
  <c r="S6" i="1"/>
  <c r="S16" i="1"/>
  <c r="R11" i="1"/>
  <c r="R6" i="1"/>
  <c r="R16" i="1"/>
  <c r="Q11" i="1"/>
  <c r="Q6" i="1"/>
  <c r="Q9" i="1"/>
  <c r="R15" i="1"/>
  <c r="AD6" i="3"/>
  <c r="AB16" i="3"/>
  <c r="AD30" i="3"/>
  <c r="AB40" i="3"/>
  <c r="Q3" i="1"/>
  <c r="S9" i="1"/>
  <c r="S15" i="1"/>
  <c r="AB7" i="3"/>
  <c r="AC16" i="3"/>
  <c r="AB31" i="3"/>
  <c r="AC40" i="3"/>
  <c r="E7" i="3"/>
  <c r="R3" i="1"/>
  <c r="Q10" i="1"/>
  <c r="U114" i="1"/>
  <c r="V82" i="1"/>
  <c r="U53" i="1"/>
  <c r="U26" i="1"/>
  <c r="U113" i="1"/>
  <c r="U82" i="1"/>
  <c r="V52" i="1"/>
  <c r="V24" i="1"/>
  <c r="U112" i="1"/>
  <c r="U81" i="1"/>
  <c r="V51" i="1"/>
  <c r="U22" i="1"/>
  <c r="V34" i="1"/>
  <c r="V72" i="1"/>
  <c r="V114" i="1"/>
  <c r="AC7" i="3"/>
  <c r="AB20" i="3"/>
  <c r="AC31" i="3"/>
  <c r="AB44" i="3"/>
  <c r="E8" i="3"/>
  <c r="S3" i="1"/>
  <c r="R10" i="1"/>
  <c r="V4" i="1"/>
  <c r="U35" i="1"/>
  <c r="U74" i="1"/>
  <c r="V122" i="1"/>
  <c r="AD7" i="3"/>
  <c r="AC20" i="3"/>
  <c r="AD31" i="3"/>
  <c r="AC44" i="3"/>
  <c r="R4" i="1"/>
  <c r="S10" i="1"/>
  <c r="U6" i="1"/>
  <c r="U42" i="1"/>
  <c r="V74" i="1"/>
  <c r="V123" i="1"/>
  <c r="AB8" i="3"/>
  <c r="AD22" i="3"/>
  <c r="AB32" i="3"/>
  <c r="AD46" i="3"/>
  <c r="S4" i="1"/>
  <c r="S12" i="1"/>
  <c r="V6" i="1"/>
  <c r="U44" i="1"/>
  <c r="U83" i="1"/>
  <c r="U124" i="1"/>
  <c r="AC8" i="3"/>
  <c r="AB23" i="3"/>
  <c r="AC32" i="3"/>
  <c r="AB47" i="3"/>
  <c r="Q5" i="1"/>
  <c r="Q13" i="1"/>
  <c r="U7" i="1"/>
  <c r="V44" i="1"/>
  <c r="U90" i="1"/>
  <c r="V124" i="1"/>
  <c r="Y49" i="2"/>
  <c r="X41" i="2"/>
  <c r="X30" i="2"/>
  <c r="Z21" i="2"/>
  <c r="Y13" i="2"/>
  <c r="X49" i="2"/>
  <c r="Z40" i="2"/>
  <c r="Z29" i="2"/>
  <c r="Y21" i="2"/>
  <c r="X13" i="2"/>
  <c r="Z48" i="2"/>
  <c r="Z37" i="2"/>
  <c r="Y29" i="2"/>
  <c r="X21" i="2"/>
  <c r="X10" i="2"/>
  <c r="Z46" i="2"/>
  <c r="Y37" i="2"/>
  <c r="X29" i="2"/>
  <c r="Z20" i="2"/>
  <c r="Z9" i="2"/>
  <c r="Z16" i="2"/>
  <c r="Y30" i="2"/>
  <c r="Z42" i="2"/>
  <c r="AB12" i="3"/>
  <c r="AC23" i="3"/>
  <c r="AB36" i="3"/>
  <c r="AC47" i="3"/>
  <c r="S5" i="1"/>
  <c r="S13" i="1"/>
  <c r="U13" i="1"/>
  <c r="U45" i="1"/>
  <c r="U92" i="1"/>
  <c r="Y47" i="1"/>
  <c r="Y37" i="1"/>
  <c r="Y28" i="1"/>
  <c r="Y17" i="1"/>
  <c r="Y9" i="1"/>
  <c r="Y46" i="1"/>
  <c r="X37" i="1"/>
  <c r="X28" i="1"/>
  <c r="X17" i="1"/>
  <c r="X9" i="1"/>
  <c r="X46" i="1"/>
  <c r="Z36" i="1"/>
  <c r="Z27" i="1"/>
  <c r="Z16" i="1"/>
  <c r="Z8" i="1"/>
  <c r="Y53" i="1"/>
  <c r="Y44" i="1"/>
  <c r="Y36" i="1"/>
  <c r="Y25" i="1"/>
  <c r="Y16" i="1"/>
  <c r="Z20" i="1"/>
  <c r="X32" i="1"/>
  <c r="Z48" i="1"/>
  <c r="Z5" i="2"/>
  <c r="X17" i="2"/>
  <c r="Y33" i="2"/>
  <c r="Z44" i="2"/>
  <c r="AC12" i="3"/>
  <c r="AD23" i="3"/>
  <c r="AC36" i="3"/>
  <c r="AD47" i="3"/>
  <c r="Q7" i="1"/>
  <c r="Q14" i="1"/>
  <c r="V14" i="1"/>
  <c r="U54" i="1"/>
  <c r="V92" i="1"/>
  <c r="X6" i="1"/>
  <c r="X21" i="1"/>
  <c r="Y32" i="1"/>
  <c r="X49" i="1"/>
  <c r="X6" i="2"/>
  <c r="Y17" i="2"/>
  <c r="Z33" i="2"/>
  <c r="X45" i="2"/>
  <c r="AD14" i="3"/>
  <c r="AB24" i="3"/>
  <c r="AD38" i="3"/>
  <c r="AB48" i="3"/>
  <c r="S7" i="1"/>
  <c r="R14" i="1"/>
  <c r="U16" i="1"/>
  <c r="V60" i="1"/>
  <c r="U93" i="1"/>
  <c r="Y6" i="1"/>
  <c r="Y21" i="1"/>
  <c r="Z35" i="1"/>
  <c r="Y49" i="1"/>
  <c r="Y6" i="2"/>
  <c r="Z18" i="2"/>
  <c r="X34" i="2"/>
  <c r="Y46" i="2"/>
  <c r="AB15" i="3"/>
  <c r="AC24" i="3"/>
  <c r="AB39" i="3"/>
  <c r="AC48" i="3"/>
  <c r="V127" i="1"/>
  <c r="V121" i="1"/>
  <c r="V115" i="1"/>
  <c r="V109" i="1"/>
  <c r="V103" i="1"/>
  <c r="V97" i="1"/>
  <c r="V91" i="1"/>
  <c r="V85" i="1"/>
  <c r="V79" i="1"/>
  <c r="V73" i="1"/>
  <c r="V67" i="1"/>
  <c r="V61" i="1"/>
  <c r="V55" i="1"/>
  <c r="V49" i="1"/>
  <c r="V43" i="1"/>
  <c r="V37" i="1"/>
  <c r="V31" i="1"/>
  <c r="V25" i="1"/>
  <c r="V19" i="1"/>
  <c r="V13" i="1"/>
  <c r="V7" i="1"/>
  <c r="U127" i="1"/>
  <c r="U97" i="1"/>
  <c r="U85" i="1"/>
  <c r="U73" i="1"/>
  <c r="U61" i="1"/>
  <c r="U49" i="1"/>
  <c r="U37" i="1"/>
  <c r="U25" i="1"/>
  <c r="U121" i="1"/>
  <c r="U115" i="1"/>
  <c r="U109" i="1"/>
  <c r="U103" i="1"/>
  <c r="U91" i="1"/>
  <c r="U79" i="1"/>
  <c r="U67" i="1"/>
  <c r="U55" i="1"/>
  <c r="U43" i="1"/>
  <c r="U31" i="1"/>
  <c r="U19" i="1"/>
  <c r="V125" i="1"/>
  <c r="V119" i="1"/>
  <c r="V113" i="1"/>
  <c r="V107" i="1"/>
  <c r="V101" i="1"/>
  <c r="V95" i="1"/>
  <c r="V89" i="1"/>
  <c r="V83" i="1"/>
  <c r="V77" i="1"/>
  <c r="V71" i="1"/>
  <c r="V65" i="1"/>
  <c r="V59" i="1"/>
  <c r="V53" i="1"/>
  <c r="V47" i="1"/>
  <c r="V41" i="1"/>
  <c r="V35" i="1"/>
  <c r="V29" i="1"/>
  <c r="V23" i="1"/>
  <c r="V17" i="1"/>
  <c r="V11" i="1"/>
  <c r="V5" i="1"/>
  <c r="U128" i="1"/>
  <c r="U119" i="1"/>
  <c r="V111" i="1"/>
  <c r="U104" i="1"/>
  <c r="U95" i="1"/>
  <c r="V87" i="1"/>
  <c r="U80" i="1"/>
  <c r="U71" i="1"/>
  <c r="V63" i="1"/>
  <c r="U56" i="1"/>
  <c r="U47" i="1"/>
  <c r="V39" i="1"/>
  <c r="U32" i="1"/>
  <c r="U23" i="1"/>
  <c r="V15" i="1"/>
  <c r="V8" i="1"/>
  <c r="V126" i="1"/>
  <c r="V118" i="1"/>
  <c r="U111" i="1"/>
  <c r="V102" i="1"/>
  <c r="V94" i="1"/>
  <c r="U87" i="1"/>
  <c r="V78" i="1"/>
  <c r="V70" i="1"/>
  <c r="U63" i="1"/>
  <c r="V54" i="1"/>
  <c r="V46" i="1"/>
  <c r="U39" i="1"/>
  <c r="V30" i="1"/>
  <c r="V22" i="1"/>
  <c r="U15" i="1"/>
  <c r="U8" i="1"/>
  <c r="U126" i="1"/>
  <c r="U118" i="1"/>
  <c r="V110" i="1"/>
  <c r="U102" i="1"/>
  <c r="U94" i="1"/>
  <c r="U20" i="1"/>
  <c r="V38" i="1"/>
  <c r="V48" i="1"/>
  <c r="U68" i="1"/>
  <c r="U98" i="1"/>
  <c r="X51" i="1"/>
  <c r="X47" i="1"/>
  <c r="X43" i="1"/>
  <c r="X39" i="1"/>
  <c r="X35" i="1"/>
  <c r="X31" i="1"/>
  <c r="X27" i="1"/>
  <c r="X23" i="1"/>
  <c r="X19" i="1"/>
  <c r="X15" i="1"/>
  <c r="X11" i="1"/>
  <c r="X7" i="1"/>
  <c r="Z50" i="1"/>
  <c r="Z46" i="1"/>
  <c r="Z42" i="1"/>
  <c r="Z38" i="1"/>
  <c r="Z34" i="1"/>
  <c r="Z30" i="1"/>
  <c r="Z26" i="1"/>
  <c r="Z22" i="1"/>
  <c r="Z18" i="1"/>
  <c r="Z14" i="1"/>
  <c r="Z10" i="1"/>
  <c r="Z6" i="1"/>
  <c r="Z53" i="1"/>
  <c r="Z49" i="1"/>
  <c r="Z45" i="1"/>
  <c r="Z41" i="1"/>
  <c r="Z37" i="1"/>
  <c r="Z33" i="1"/>
  <c r="Z29" i="1"/>
  <c r="Z25" i="1"/>
  <c r="Z21" i="1"/>
  <c r="Z17" i="1"/>
  <c r="Z13" i="1"/>
  <c r="Z9" i="1"/>
  <c r="Z5" i="1"/>
  <c r="AE7" i="1" s="1"/>
  <c r="Y51" i="1"/>
  <c r="Y45" i="1"/>
  <c r="Y40" i="1"/>
  <c r="Y35" i="1"/>
  <c r="Y29" i="1"/>
  <c r="Y24" i="1"/>
  <c r="Y19" i="1"/>
  <c r="Y13" i="1"/>
  <c r="Y8" i="1"/>
  <c r="Y50" i="1"/>
  <c r="X45" i="1"/>
  <c r="X40" i="1"/>
  <c r="Y34" i="1"/>
  <c r="X29" i="1"/>
  <c r="X24" i="1"/>
  <c r="Y18" i="1"/>
  <c r="X13" i="1"/>
  <c r="X8" i="1"/>
  <c r="X50" i="1"/>
  <c r="Z44" i="1"/>
  <c r="Z39" i="1"/>
  <c r="X34" i="1"/>
  <c r="Z28" i="1"/>
  <c r="Z23" i="1"/>
  <c r="X18" i="1"/>
  <c r="Z12" i="1"/>
  <c r="Z7" i="1"/>
  <c r="Z11" i="1"/>
  <c r="Z19" i="1"/>
  <c r="X26" i="1"/>
  <c r="Z32" i="1"/>
  <c r="Z40" i="1"/>
  <c r="Z47" i="1"/>
  <c r="U9" i="1"/>
  <c r="U17" i="1"/>
  <c r="U27" i="1"/>
  <c r="U36" i="1"/>
  <c r="V45" i="1"/>
  <c r="V56" i="1"/>
  <c r="U65" i="1"/>
  <c r="U75" i="1"/>
  <c r="U84" i="1"/>
  <c r="V93" i="1"/>
  <c r="V105" i="1"/>
  <c r="U116" i="1"/>
  <c r="U125" i="1"/>
  <c r="V9" i="1"/>
  <c r="U18" i="1"/>
  <c r="V27" i="1"/>
  <c r="V36" i="1"/>
  <c r="U46" i="1"/>
  <c r="U57" i="1"/>
  <c r="U66" i="1"/>
  <c r="V75" i="1"/>
  <c r="V84" i="1"/>
  <c r="U96" i="1"/>
  <c r="U106" i="1"/>
  <c r="V116" i="1"/>
  <c r="V128" i="1"/>
  <c r="U10" i="1"/>
  <c r="V18" i="1"/>
  <c r="U28" i="1"/>
  <c r="U38" i="1"/>
  <c r="U48" i="1"/>
  <c r="V57" i="1"/>
  <c r="V66" i="1"/>
  <c r="U76" i="1"/>
  <c r="U86" i="1"/>
  <c r="V96" i="1"/>
  <c r="V106" i="1"/>
  <c r="U117" i="1"/>
  <c r="U129" i="1"/>
  <c r="V10" i="1"/>
  <c r="V28" i="1"/>
  <c r="U58" i="1"/>
  <c r="V76" i="1"/>
  <c r="V86" i="1"/>
  <c r="U107" i="1"/>
  <c r="V117" i="1"/>
  <c r="V129" i="1"/>
  <c r="U3" i="1"/>
  <c r="U11" i="1"/>
  <c r="V20" i="1"/>
  <c r="U29" i="1"/>
  <c r="U40" i="1"/>
  <c r="U50" i="1"/>
  <c r="V58" i="1"/>
  <c r="V68" i="1"/>
  <c r="U77" i="1"/>
  <c r="U88" i="1"/>
  <c r="V98" i="1"/>
  <c r="U108" i="1"/>
  <c r="U120" i="1"/>
  <c r="V3" i="1"/>
  <c r="U12" i="1"/>
  <c r="U21" i="1"/>
  <c r="U30" i="1"/>
  <c r="V40" i="1"/>
  <c r="V50" i="1"/>
  <c r="U59" i="1"/>
  <c r="U69" i="1"/>
  <c r="U78" i="1"/>
  <c r="V88" i="1"/>
  <c r="U99" i="1"/>
  <c r="V108" i="1"/>
  <c r="V120" i="1"/>
  <c r="X5" i="1"/>
  <c r="AC7" i="1" s="1"/>
  <c r="X12" i="1"/>
  <c r="X20" i="1"/>
  <c r="Y26" i="1"/>
  <c r="X33" i="1"/>
  <c r="X41" i="1"/>
  <c r="X48" i="1"/>
  <c r="U4" i="1"/>
  <c r="V12" i="1"/>
  <c r="V21" i="1"/>
  <c r="V32" i="1"/>
  <c r="U41" i="1"/>
  <c r="U51" i="1"/>
  <c r="U60" i="1"/>
  <c r="V69" i="1"/>
  <c r="V80" i="1"/>
  <c r="U89" i="1"/>
  <c r="V99" i="1"/>
  <c r="U110" i="1"/>
  <c r="U122" i="1"/>
  <c r="Y5" i="1"/>
  <c r="AD7" i="1" s="1"/>
  <c r="Y12" i="1"/>
  <c r="Y20" i="1"/>
  <c r="Y27" i="1"/>
  <c r="Y33" i="1"/>
  <c r="Y41" i="1"/>
  <c r="Y48" i="1"/>
  <c r="J5" i="3"/>
  <c r="R5" i="3" s="1"/>
  <c r="H5" i="3"/>
  <c r="P5" i="3" s="1"/>
  <c r="G5" i="3"/>
  <c r="G8" i="3" s="1" a="1"/>
  <c r="G8" i="3" s="1"/>
  <c r="F5" i="3"/>
  <c r="U5" i="1"/>
  <c r="U14" i="1"/>
  <c r="U24" i="1"/>
  <c r="V33" i="1"/>
  <c r="V42" i="1"/>
  <c r="U52" i="1"/>
  <c r="U62" i="1"/>
  <c r="U72" i="1"/>
  <c r="V81" i="1"/>
  <c r="V90" i="1"/>
  <c r="V100" i="1"/>
  <c r="V112" i="1"/>
  <c r="U123" i="1"/>
  <c r="I5" i="3"/>
  <c r="Q5" i="3" s="1"/>
  <c r="Y52" i="2"/>
  <c r="Y48" i="2"/>
  <c r="Y44" i="2"/>
  <c r="Y40" i="2"/>
  <c r="Y36" i="2"/>
  <c r="Y32" i="2"/>
  <c r="Y28" i="2"/>
  <c r="Y24" i="2"/>
  <c r="Y20" i="2"/>
  <c r="Y16" i="2"/>
  <c r="Y12" i="2"/>
  <c r="Y8" i="2"/>
  <c r="X40" i="2"/>
  <c r="X32" i="2"/>
  <c r="X24" i="2"/>
  <c r="X16" i="2"/>
  <c r="X12" i="2"/>
  <c r="X52" i="2"/>
  <c r="X48" i="2"/>
  <c r="X44" i="2"/>
  <c r="X36" i="2"/>
  <c r="X28" i="2"/>
  <c r="X20" i="2"/>
  <c r="X8" i="2"/>
  <c r="Z51" i="2"/>
  <c r="Z47" i="2"/>
  <c r="Z43" i="2"/>
  <c r="Z39" i="2"/>
  <c r="Z35" i="2"/>
  <c r="Z31" i="2"/>
  <c r="Z27" i="2"/>
  <c r="Z23" i="2"/>
  <c r="Z19" i="2"/>
  <c r="Z15" i="2"/>
  <c r="Z11" i="2"/>
  <c r="Z7" i="2"/>
  <c r="Y51" i="2"/>
  <c r="Y47" i="2"/>
  <c r="Y43" i="2"/>
  <c r="Y39" i="2"/>
  <c r="Y35" i="2"/>
  <c r="Y31" i="2"/>
  <c r="Y27" i="2"/>
  <c r="Y23" i="2"/>
  <c r="Y19" i="2"/>
  <c r="Y15" i="2"/>
  <c r="Y11" i="2"/>
  <c r="Y7" i="2"/>
  <c r="X51" i="2"/>
  <c r="X47" i="2"/>
  <c r="X43" i="2"/>
  <c r="X39" i="2"/>
  <c r="X35" i="2"/>
  <c r="X31" i="2"/>
  <c r="X27" i="2"/>
  <c r="X23" i="2"/>
  <c r="X19" i="2"/>
  <c r="X15" i="2"/>
  <c r="X11" i="2"/>
  <c r="X7" i="2"/>
  <c r="Y10" i="2"/>
  <c r="Z17" i="2"/>
  <c r="X25" i="2"/>
  <c r="Z30" i="2"/>
  <c r="X38" i="2"/>
  <c r="Y45" i="2"/>
  <c r="Z52" i="2"/>
  <c r="X5" i="2"/>
  <c r="AC5" i="2" s="1"/>
  <c r="Z10" i="2"/>
  <c r="X18" i="2"/>
  <c r="Y25" i="2"/>
  <c r="Z32" i="2"/>
  <c r="Y38" i="2"/>
  <c r="Z45" i="2"/>
  <c r="X53" i="2"/>
  <c r="R17" i="1"/>
  <c r="R13" i="1"/>
  <c r="R9" i="1"/>
  <c r="R5" i="1"/>
  <c r="Q16" i="1"/>
  <c r="Q12" i="1"/>
  <c r="Q8" i="1"/>
  <c r="Q4" i="1"/>
  <c r="R7" i="1"/>
  <c r="R12" i="1"/>
  <c r="Q17" i="1"/>
  <c r="Y5" i="2"/>
  <c r="AD5" i="2" s="1"/>
  <c r="Z12" i="2"/>
  <c r="Y18" i="2"/>
  <c r="Z25" i="2"/>
  <c r="X33" i="2"/>
  <c r="Z38" i="2"/>
  <c r="X46" i="2"/>
  <c r="Y53" i="2"/>
  <c r="AD8" i="3"/>
  <c r="AD12" i="3"/>
  <c r="AD16" i="3"/>
  <c r="AD20" i="3"/>
  <c r="AD24" i="3"/>
  <c r="AD28" i="3"/>
  <c r="AD32" i="3"/>
  <c r="AD36" i="3"/>
  <c r="AD40" i="3"/>
  <c r="AD44" i="3"/>
  <c r="AD48" i="3"/>
  <c r="AD52" i="3"/>
  <c r="AB5" i="3"/>
  <c r="AB9" i="3"/>
  <c r="AB13" i="3"/>
  <c r="AB17" i="3"/>
  <c r="AB21" i="3"/>
  <c r="AB25" i="3"/>
  <c r="AB29" i="3"/>
  <c r="AB33" i="3"/>
  <c r="AB37" i="3"/>
  <c r="AB41" i="3"/>
  <c r="AB45" i="3"/>
  <c r="AB49" i="3"/>
  <c r="AB53" i="3"/>
  <c r="AC5" i="3"/>
  <c r="AH5" i="3" s="1"/>
  <c r="AC9" i="3"/>
  <c r="AC13" i="3"/>
  <c r="AC17" i="3"/>
  <c r="AC21" i="3"/>
  <c r="AC25" i="3"/>
  <c r="AC29" i="3"/>
  <c r="AC33" i="3"/>
  <c r="AC37" i="3"/>
  <c r="AC41" i="3"/>
  <c r="AC45" i="3"/>
  <c r="AC49" i="3"/>
  <c r="AC53" i="3"/>
  <c r="AD5" i="3"/>
  <c r="AI5" i="3" s="1"/>
  <c r="AD9" i="3"/>
  <c r="AD13" i="3"/>
  <c r="AD17" i="3"/>
  <c r="AD21" i="3"/>
  <c r="AD25" i="3"/>
  <c r="AD29" i="3"/>
  <c r="AD33" i="3"/>
  <c r="AD37" i="3"/>
  <c r="AD41" i="3"/>
  <c r="AD45" i="3"/>
  <c r="AD49" i="3"/>
  <c r="AD53" i="3"/>
  <c r="AB6" i="3"/>
  <c r="AB14" i="3"/>
  <c r="AB26" i="3"/>
  <c r="AB46" i="3"/>
  <c r="AB10" i="3"/>
  <c r="AB18" i="3"/>
  <c r="AB22" i="3"/>
  <c r="AB30" i="3"/>
  <c r="AB34" i="3"/>
  <c r="AB38" i="3"/>
  <c r="AB42" i="3"/>
  <c r="AB50" i="3"/>
  <c r="AC6" i="3"/>
  <c r="AC10" i="3"/>
  <c r="AC14" i="3"/>
  <c r="AC18" i="3"/>
  <c r="AC22" i="3"/>
  <c r="AC26" i="3"/>
  <c r="AC30" i="3"/>
  <c r="AC34" i="3"/>
  <c r="AC38" i="3"/>
  <c r="AC42" i="3"/>
  <c r="AC46" i="3"/>
  <c r="Y12" i="3"/>
  <c r="U11" i="2"/>
  <c r="U12" i="2"/>
  <c r="AE5" i="2"/>
  <c r="O9" i="2"/>
  <c r="Q7" i="2" s="1"/>
  <c r="V12" i="2" s="1"/>
  <c r="S11" i="2"/>
  <c r="Y11" i="3"/>
  <c r="M8" i="3"/>
  <c r="J6" i="2" a="1"/>
  <c r="AG5" i="3"/>
  <c r="N5" i="3"/>
  <c r="O5" i="3" l="1"/>
  <c r="J8" i="3" a="1"/>
  <c r="J8" i="3" s="1"/>
  <c r="AF12" i="2"/>
  <c r="AJ12" i="3"/>
  <c r="I8" i="3" a="1"/>
  <c r="I8" i="3" s="1"/>
  <c r="H8" i="3" a="1"/>
  <c r="H8" i="3" s="1"/>
  <c r="AC8" i="2"/>
  <c r="AC6" i="2"/>
  <c r="N7" i="2"/>
  <c r="M7" i="2"/>
  <c r="L7" i="2"/>
  <c r="M8" i="2"/>
  <c r="L8" i="2"/>
  <c r="M6" i="2"/>
  <c r="L6" i="2"/>
  <c r="K6" i="2"/>
  <c r="J6" i="2"/>
  <c r="K7" i="2"/>
  <c r="J8" i="2"/>
  <c r="N6" i="2"/>
  <c r="N8" i="2"/>
  <c r="K8" i="2"/>
  <c r="J7" i="2"/>
  <c r="H6" i="3" a="1"/>
  <c r="H6" i="3" s="1"/>
  <c r="J6" i="3" a="1"/>
  <c r="J6" i="3" s="1"/>
  <c r="F6" i="3" a="1"/>
  <c r="F6" i="3" s="1"/>
  <c r="I6" i="3" a="1"/>
  <c r="I6" i="3" s="1"/>
  <c r="G6" i="3" a="1"/>
  <c r="G6" i="3" s="1"/>
  <c r="M6" i="3"/>
  <c r="J7" i="3" a="1"/>
  <c r="J7" i="3" s="1"/>
  <c r="I7" i="3" a="1"/>
  <c r="I7" i="3" s="1"/>
  <c r="M7" i="3"/>
  <c r="H7" i="3" a="1"/>
  <c r="H7" i="3" s="1"/>
  <c r="G7" i="3" a="1"/>
  <c r="G7" i="3" s="1"/>
  <c r="F7" i="3" a="1"/>
  <c r="F7" i="3" s="1"/>
  <c r="AG8" i="3"/>
  <c r="AG6" i="3"/>
  <c r="AI6" i="3"/>
  <c r="AI8" i="3"/>
  <c r="AI9" i="3" s="1"/>
  <c r="V11" i="2"/>
  <c r="AC10" i="1"/>
  <c r="AC8" i="1"/>
  <c r="AH8" i="3"/>
  <c r="AH9" i="3" s="1"/>
  <c r="AH6" i="3"/>
  <c r="AD8" i="2"/>
  <c r="AD9" i="2" s="1"/>
  <c r="AD6" i="2"/>
  <c r="AE6" i="2"/>
  <c r="AE8" i="2"/>
  <c r="AE9" i="2" s="1"/>
  <c r="AF14" i="1"/>
  <c r="AD10" i="1"/>
  <c r="AD11" i="1" s="1"/>
  <c r="AD8" i="1"/>
  <c r="AE10" i="1"/>
  <c r="AE11" i="1" s="1"/>
  <c r="AE8" i="1"/>
  <c r="F8" i="3" a="1"/>
  <c r="F8" i="3" s="1"/>
  <c r="G9" i="3" l="1" a="1"/>
  <c r="G9" i="3" s="1"/>
  <c r="O9" i="3"/>
  <c r="S6" i="3"/>
  <c r="F9" i="3" a="1"/>
  <c r="F9" i="3" s="1"/>
  <c r="N9" i="3"/>
  <c r="W7" i="3"/>
  <c r="V7" i="3"/>
  <c r="X7" i="3" s="1"/>
  <c r="K6" i="3" a="1"/>
  <c r="K6" i="3" s="1"/>
  <c r="K9" i="3" s="1" a="1"/>
  <c r="K9" i="3" s="1"/>
  <c r="R9" i="3"/>
  <c r="J9" i="3" a="1"/>
  <c r="J9" i="3" s="1"/>
  <c r="H9" i="3" a="1"/>
  <c r="H9" i="3" s="1"/>
  <c r="P9" i="3"/>
  <c r="K7" i="3" a="1"/>
  <c r="K7" i="3" s="1"/>
  <c r="S7" i="3"/>
  <c r="K8" i="3" a="1"/>
  <c r="K8" i="3" s="1"/>
  <c r="S8" i="3"/>
  <c r="AJ8" i="3"/>
  <c r="AG9" i="3"/>
  <c r="AJ9" i="3" s="1"/>
  <c r="AJ10" i="3" s="1"/>
  <c r="AF10" i="1"/>
  <c r="AC11" i="1"/>
  <c r="AF11" i="1" s="1"/>
  <c r="AF12" i="1" s="1"/>
  <c r="Q9" i="3"/>
  <c r="I9" i="3" a="1"/>
  <c r="I9" i="3" s="1"/>
  <c r="AC9" i="2"/>
  <c r="AF9" i="2" s="1"/>
  <c r="AF8" i="2"/>
  <c r="AF13" i="1" l="1"/>
  <c r="AF15" i="1" s="1"/>
  <c r="AF17" i="1" s="1"/>
  <c r="AJ11" i="3"/>
  <c r="AJ13" i="3" s="1"/>
  <c r="AJ15" i="3" s="1"/>
  <c r="W12" i="3"/>
  <c r="W11" i="3"/>
  <c r="AF10" i="2"/>
  <c r="S9" i="3"/>
  <c r="U7" i="3" s="1"/>
  <c r="N6" i="3" l="1" a="1"/>
  <c r="N7" i="3" s="1"/>
  <c r="AF11" i="2"/>
  <c r="AF13" i="2" s="1"/>
  <c r="AF15" i="2" s="1"/>
  <c r="Z12" i="3"/>
  <c r="Z11" i="3"/>
  <c r="Q7" i="3" l="1"/>
  <c r="O8" i="3"/>
  <c r="O7" i="3"/>
  <c r="P8" i="3"/>
  <c r="R7" i="3"/>
  <c r="N8" i="3"/>
  <c r="O6" i="3"/>
  <c r="Q8" i="3"/>
  <c r="N6" i="3"/>
  <c r="P6" i="3"/>
  <c r="R6" i="3"/>
  <c r="R8" i="3"/>
  <c r="P7" i="3"/>
  <c r="Q6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<sst xmlns="http://schemas.openxmlformats.org/spreadsheetml/2006/main" count="114" uniqueCount="46">
  <si>
    <t>Nominal-Ordinal Chi-square Test</t>
  </si>
  <si>
    <t>very dissat</t>
  </si>
  <si>
    <t>dissat</t>
  </si>
  <si>
    <t>neutral</t>
  </si>
  <si>
    <t>satis</t>
  </si>
  <si>
    <t>very satis</t>
  </si>
  <si>
    <t>Input in Excel Anova format</t>
  </si>
  <si>
    <t>Dem</t>
  </si>
  <si>
    <t>Rep</t>
  </si>
  <si>
    <t>Kruskal-Wallis Test</t>
  </si>
  <si>
    <t>Indep</t>
  </si>
  <si>
    <t>median</t>
  </si>
  <si>
    <t>rank sum</t>
  </si>
  <si>
    <t>count</t>
  </si>
  <si>
    <t>r^2/n</t>
  </si>
  <si>
    <t>H-stat</t>
  </si>
  <si>
    <t>H-ties</t>
  </si>
  <si>
    <t>df</t>
  </si>
  <si>
    <t>p-value</t>
  </si>
  <si>
    <t>alpha</t>
  </si>
  <si>
    <t>sig</t>
  </si>
  <si>
    <t>Nominal-Ordinal Chi-square Test (Real Statistics)</t>
  </si>
  <si>
    <t>Expected Values</t>
  </si>
  <si>
    <t>Chi-Square Test</t>
  </si>
  <si>
    <t>Nominal-Ordered Analysis</t>
  </si>
  <si>
    <t>Total</t>
  </si>
  <si>
    <t>SUMMARY</t>
  </si>
  <si>
    <t>Alpha</t>
  </si>
  <si>
    <t>Count</t>
  </si>
  <si>
    <t>Rows</t>
  </si>
  <si>
    <t>Cols</t>
  </si>
  <si>
    <t>CHI-SQUARE</t>
  </si>
  <si>
    <t xml:space="preserve"> </t>
  </si>
  <si>
    <t>chi-sq</t>
  </si>
  <si>
    <t>x-crit</t>
  </si>
  <si>
    <t>Cramer V</t>
  </si>
  <si>
    <t>Pearson's</t>
  </si>
  <si>
    <t>Max likelihood</t>
  </si>
  <si>
    <t>Nominal-Ordinal Chi-square Test (Real Statistics, std format)</t>
  </si>
  <si>
    <t>Party</t>
  </si>
  <si>
    <t>Sat</t>
  </si>
  <si>
    <t>Chi-square summary data</t>
  </si>
  <si>
    <t>Real Statistics Using Excel</t>
  </si>
  <si>
    <t>Updated</t>
  </si>
  <si>
    <t>Copyright © 2013 - 2024 Charles Zaiontz</t>
  </si>
  <si>
    <t>Nominal-Ordinal Independence Test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</si>
</sst>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sz val="11"/>
      <name val="Aptos Narrow"/>
      <family val="2"/>
      <scheme val="minor"/>
    </font>
    <font>
      <sz val="14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24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/>
      <top style="double">
        <color indexed="64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8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13" xfId="0" applyBorder="1"/>
    <xf numFmtId="0" fontId="0" fillId="0" borderId="14" xfId="0" applyBorder="1"/>
    <xf numFmtId="0" fontId="0" fillId="0" borderId="15" xfId="0" applyBorder="1"/>
    <xf numFmtId="0" fontId="0" fillId="0" borderId="16" xfId="0" applyBorder="1"/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17" xfId="0" applyBorder="1"/>
    <xf numFmtId="0" fontId="0" fillId="0" borderId="18" xfId="0" applyBorder="1"/>
    <xf numFmtId="0" fontId="0" fillId="0" borderId="19" xfId="0" applyBorder="1" applyAlignment="1">
      <alignment horizontal="right"/>
    </xf>
    <xf numFmtId="0" fontId="2" fillId="0" borderId="20" xfId="0" applyFont="1" applyBorder="1" applyAlignment="1">
      <alignment horizontal="center"/>
    </xf>
    <xf numFmtId="0" fontId="0" fillId="0" borderId="21" xfId="0" applyBorder="1"/>
    <xf numFmtId="0" fontId="0" fillId="0" borderId="0" xfId="0" applyAlignment="1">
      <alignment horizontal="right"/>
    </xf>
    <xf numFmtId="0" fontId="0" fillId="0" borderId="22" xfId="0" applyBorder="1"/>
    <xf numFmtId="0" fontId="0" fillId="0" borderId="23" xfId="0" applyBorder="1"/>
    <xf numFmtId="15" fontId="0" fillId="0" borderId="0" xfId="0" applyNumberFormat="1"/>
    <xf numFmtId="0" fontId="3" fillId="0" borderId="0" xfId="0" applyFont="1"/>
    <xf numFmtId="0" fontId="4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492EA3-7661-410C-87E3-76164468CC3A}">
  <dimension ref="A1:M10"/>
  <sheetViews>
    <sheetView tabSelected="1" workbookViewId="0"/>
  </sheetViews>
  <sheetFormatPr defaultRowHeight="14.5" x14ac:dyDescent="0.35"/>
  <cols>
    <col min="2" max="2" width="9.26953125" bestFit="1" customWidth="1"/>
  </cols>
  <sheetData>
    <row r="1" spans="1:13" x14ac:dyDescent="0.35">
      <c r="A1" t="s">
        <v>42</v>
      </c>
    </row>
    <row r="2" spans="1:13" x14ac:dyDescent="0.35">
      <c r="A2" t="s">
        <v>45</v>
      </c>
    </row>
    <row r="4" spans="1:13" x14ac:dyDescent="0.35">
      <c r="A4" t="s">
        <v>43</v>
      </c>
      <c r="B4" s="35">
        <v>45473</v>
      </c>
    </row>
    <row r="6" spans="1:13" x14ac:dyDescent="0.35">
      <c r="A6" s="36" t="s">
        <v>44</v>
      </c>
    </row>
    <row r="10" spans="1:13" ht="18.5" x14ac:dyDescent="0.45">
      <c r="M10" s="37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065AF7-F5F8-4281-A03E-1761C6CC0F24}">
  <dimension ref="A1:AF129"/>
  <sheetViews>
    <sheetView workbookViewId="0"/>
  </sheetViews>
  <sheetFormatPr defaultRowHeight="14.5" x14ac:dyDescent="0.35"/>
  <cols>
    <col min="9" max="9" width="6.453125" customWidth="1"/>
    <col min="10" max="15" width="6.36328125" customWidth="1"/>
    <col min="16" max="16" width="4.453125" customWidth="1"/>
    <col min="17" max="17" width="7" customWidth="1"/>
    <col min="18" max="20" width="4.1796875" customWidth="1"/>
    <col min="22" max="22" width="4.54296875" customWidth="1"/>
    <col min="23" max="23" width="2.36328125" customWidth="1"/>
    <col min="24" max="26" width="6.453125" customWidth="1"/>
    <col min="27" max="27" width="5.26953125" customWidth="1"/>
  </cols>
  <sheetData>
    <row r="1" spans="1:32" x14ac:dyDescent="0.35">
      <c r="A1" s="1" t="s">
        <v>0</v>
      </c>
    </row>
    <row r="3" spans="1:32" x14ac:dyDescent="0.35">
      <c r="A3" s="2"/>
      <c r="B3" s="2" t="s">
        <v>1</v>
      </c>
      <c r="C3" s="2" t="s">
        <v>2</v>
      </c>
      <c r="D3" s="2" t="s">
        <v>3</v>
      </c>
      <c r="E3" s="2" t="s">
        <v>4</v>
      </c>
      <c r="F3" s="2" t="s">
        <v>5</v>
      </c>
      <c r="G3" s="2"/>
      <c r="I3" s="2"/>
      <c r="J3" s="2">
        <v>1</v>
      </c>
      <c r="K3" s="2">
        <v>2</v>
      </c>
      <c r="L3" s="2">
        <v>3</v>
      </c>
      <c r="M3" s="2">
        <v>4</v>
      </c>
      <c r="N3" s="2">
        <v>5</v>
      </c>
      <c r="O3" s="2"/>
      <c r="Q3" s="3" t="e">
        <f t="array" aca="1" ref="Q3:S17" ca="1">Anova2Std(I3:N6)</f>
        <v>#NAME?</v>
      </c>
      <c r="R3" s="4" t="e">
        <f ca="1"/>
        <v>#NAME?</v>
      </c>
      <c r="S3" s="5" t="e">
        <f ca="1"/>
        <v>#NAME?</v>
      </c>
      <c r="U3" s="4" t="e">
        <f t="array" aca="1" ref="U3:V129" ca="1">Freq2RAW(Q3:S17)</f>
        <v>#NAME?</v>
      </c>
      <c r="V3" s="4" t="e">
        <f ca="1"/>
        <v>#NAME?</v>
      </c>
      <c r="X3" t="s">
        <v>6</v>
      </c>
    </row>
    <row r="4" spans="1:32" x14ac:dyDescent="0.35">
      <c r="A4" s="2" t="s">
        <v>7</v>
      </c>
      <c r="B4" s="11">
        <v>5</v>
      </c>
      <c r="C4" s="12">
        <v>9</v>
      </c>
      <c r="D4" s="12">
        <v>8</v>
      </c>
      <c r="E4" s="12">
        <v>12</v>
      </c>
      <c r="F4" s="13">
        <v>7</v>
      </c>
      <c r="G4" s="2">
        <f>SUM(B4:F4)</f>
        <v>41</v>
      </c>
      <c r="I4" s="2" t="s">
        <v>7</v>
      </c>
      <c r="J4" s="11">
        <v>5</v>
      </c>
      <c r="K4" s="12">
        <v>9</v>
      </c>
      <c r="L4" s="12">
        <v>8</v>
      </c>
      <c r="M4" s="12">
        <v>12</v>
      </c>
      <c r="N4" s="13">
        <v>7</v>
      </c>
      <c r="O4" s="2">
        <f>SUM(J4:N4)</f>
        <v>41</v>
      </c>
      <c r="Q4" s="6" t="e">
        <f ca="1"/>
        <v>#NAME?</v>
      </c>
      <c r="R4" t="e">
        <f ca="1"/>
        <v>#NAME?</v>
      </c>
      <c r="S4" s="7" t="e">
        <f ca="1"/>
        <v>#NAME?</v>
      </c>
      <c r="U4" t="e">
        <f ca="1"/>
        <v>#NAME?</v>
      </c>
      <c r="V4" t="e">
        <f ca="1"/>
        <v>#NAME?</v>
      </c>
    </row>
    <row r="5" spans="1:32" x14ac:dyDescent="0.35">
      <c r="A5" s="2" t="s">
        <v>8</v>
      </c>
      <c r="B5" s="14">
        <v>3</v>
      </c>
      <c r="C5" s="2">
        <v>5</v>
      </c>
      <c r="D5" s="2">
        <v>11</v>
      </c>
      <c r="E5" s="2">
        <v>13</v>
      </c>
      <c r="F5" s="15">
        <v>6</v>
      </c>
      <c r="G5" s="2">
        <f t="shared" ref="G5:G6" si="0">SUM(B5:F5)</f>
        <v>38</v>
      </c>
      <c r="I5" s="2" t="s">
        <v>8</v>
      </c>
      <c r="J5" s="14">
        <v>3</v>
      </c>
      <c r="K5" s="2">
        <v>5</v>
      </c>
      <c r="L5" s="2">
        <v>11</v>
      </c>
      <c r="M5" s="2">
        <v>13</v>
      </c>
      <c r="N5" s="15">
        <v>6</v>
      </c>
      <c r="O5" s="2">
        <f t="shared" ref="O5:O6" si="1">SUM(J5:N5)</f>
        <v>38</v>
      </c>
      <c r="Q5" s="6" t="e">
        <f ca="1"/>
        <v>#NAME?</v>
      </c>
      <c r="R5" t="e">
        <f ca="1"/>
        <v>#NAME?</v>
      </c>
      <c r="S5" s="7" t="e">
        <f ca="1"/>
        <v>#NAME?</v>
      </c>
      <c r="U5" t="e">
        <f ca="1"/>
        <v>#NAME?</v>
      </c>
      <c r="V5" t="e">
        <f ca="1"/>
        <v>#NAME?</v>
      </c>
      <c r="X5" t="e">
        <f t="array" aca="1" ref="X5:Z53" ca="1">StdAnova1(U3:V129)</f>
        <v>#NAME?</v>
      </c>
      <c r="Y5" t="e">
        <f ca="1"/>
        <v>#NAME?</v>
      </c>
      <c r="Z5" t="e">
        <f ca="1"/>
        <v>#NAME?</v>
      </c>
      <c r="AB5" t="s">
        <v>9</v>
      </c>
    </row>
    <row r="6" spans="1:32" x14ac:dyDescent="0.35">
      <c r="A6" s="2" t="s">
        <v>10</v>
      </c>
      <c r="B6" s="24">
        <v>2</v>
      </c>
      <c r="C6" s="25">
        <v>6</v>
      </c>
      <c r="D6" s="25">
        <v>11</v>
      </c>
      <c r="E6" s="25">
        <v>15</v>
      </c>
      <c r="F6" s="26">
        <v>14</v>
      </c>
      <c r="G6" s="2">
        <f t="shared" si="0"/>
        <v>48</v>
      </c>
      <c r="I6" s="2" t="s">
        <v>10</v>
      </c>
      <c r="J6" s="24">
        <v>2</v>
      </c>
      <c r="K6" s="25">
        <v>6</v>
      </c>
      <c r="L6" s="25">
        <v>11</v>
      </c>
      <c r="M6" s="25">
        <v>15</v>
      </c>
      <c r="N6" s="26">
        <v>14</v>
      </c>
      <c r="O6" s="2">
        <f t="shared" si="1"/>
        <v>48</v>
      </c>
      <c r="Q6" s="6" t="e">
        <f ca="1"/>
        <v>#NAME?</v>
      </c>
      <c r="R6" t="e">
        <f ca="1"/>
        <v>#NAME?</v>
      </c>
      <c r="S6" s="7" t="e">
        <f ca="1"/>
        <v>#NAME?</v>
      </c>
      <c r="U6" t="e">
        <f ca="1"/>
        <v>#NAME?</v>
      </c>
      <c r="V6" t="e">
        <f ca="1"/>
        <v>#NAME?</v>
      </c>
      <c r="X6" s="16" t="e">
        <f ca="1"/>
        <v>#NAME?</v>
      </c>
      <c r="Y6" s="17" t="e">
        <f ca="1"/>
        <v>#NAME?</v>
      </c>
      <c r="Z6" s="18" t="e">
        <f ca="1"/>
        <v>#NAME?</v>
      </c>
    </row>
    <row r="7" spans="1:32" x14ac:dyDescent="0.35">
      <c r="A7" s="2"/>
      <c r="B7" s="2">
        <f>SUM(B4:B6)</f>
        <v>10</v>
      </c>
      <c r="C7" s="2">
        <f t="shared" ref="C7:G7" si="2">SUM(C4:C6)</f>
        <v>20</v>
      </c>
      <c r="D7" s="2">
        <f t="shared" si="2"/>
        <v>30</v>
      </c>
      <c r="E7" s="2">
        <f t="shared" si="2"/>
        <v>40</v>
      </c>
      <c r="F7" s="2">
        <f t="shared" si="2"/>
        <v>27</v>
      </c>
      <c r="G7" s="2">
        <f t="shared" si="2"/>
        <v>127</v>
      </c>
      <c r="I7" s="2"/>
      <c r="J7" s="2">
        <f>SUM(J4:J6)</f>
        <v>10</v>
      </c>
      <c r="K7" s="2">
        <f t="shared" ref="K7:O7" si="3">SUM(K4:K6)</f>
        <v>20</v>
      </c>
      <c r="L7" s="2">
        <f t="shared" si="3"/>
        <v>30</v>
      </c>
      <c r="M7" s="2">
        <f t="shared" si="3"/>
        <v>40</v>
      </c>
      <c r="N7" s="2">
        <f t="shared" si="3"/>
        <v>27</v>
      </c>
      <c r="O7" s="2">
        <f t="shared" si="3"/>
        <v>127</v>
      </c>
      <c r="Q7" s="6" t="e">
        <f ca="1"/>
        <v>#NAME?</v>
      </c>
      <c r="R7" t="e">
        <f ca="1"/>
        <v>#NAME?</v>
      </c>
      <c r="S7" s="7" t="e">
        <f ca="1"/>
        <v>#NAME?</v>
      </c>
      <c r="U7" t="e">
        <f ca="1"/>
        <v>#NAME?</v>
      </c>
      <c r="V7" t="e">
        <f ca="1"/>
        <v>#NAME?</v>
      </c>
      <c r="X7" s="19" t="e">
        <f ca="1"/>
        <v>#NAME?</v>
      </c>
      <c r="Y7" t="e">
        <f ca="1"/>
        <v>#NAME?</v>
      </c>
      <c r="Z7" s="20" t="e">
        <f ca="1"/>
        <v>#NAME?</v>
      </c>
      <c r="AC7" t="e">
        <f ca="1">X5</f>
        <v>#NAME?</v>
      </c>
      <c r="AD7" t="e">
        <f t="shared" ref="AD7:AE7" ca="1" si="4">Y5</f>
        <v>#NAME?</v>
      </c>
      <c r="AE7" t="e">
        <f t="shared" ca="1" si="4"/>
        <v>#NAME?</v>
      </c>
    </row>
    <row r="8" spans="1:32" x14ac:dyDescent="0.35">
      <c r="Q8" s="6" t="e">
        <f ca="1"/>
        <v>#NAME?</v>
      </c>
      <c r="R8" t="e">
        <f ca="1"/>
        <v>#NAME?</v>
      </c>
      <c r="S8" s="7" t="e">
        <f ca="1"/>
        <v>#NAME?</v>
      </c>
      <c r="U8" t="e">
        <f ca="1"/>
        <v>#NAME?</v>
      </c>
      <c r="V8" t="e">
        <f ca="1"/>
        <v>#NAME?</v>
      </c>
      <c r="X8" s="19" t="e">
        <f ca="1"/>
        <v>#NAME?</v>
      </c>
      <c r="Y8" t="e">
        <f ca="1"/>
        <v>#NAME?</v>
      </c>
      <c r="Z8" s="20" t="e">
        <f ca="1"/>
        <v>#NAME?</v>
      </c>
      <c r="AB8" t="s">
        <v>11</v>
      </c>
      <c r="AC8" s="16" t="e">
        <f ca="1">MEDIAN(X6:X53)</f>
        <v>#NAME?</v>
      </c>
      <c r="AD8" s="17" t="e">
        <f t="shared" ref="AD8:AE8" ca="1" si="5">MEDIAN(Y6:Y53)</f>
        <v>#NAME?</v>
      </c>
      <c r="AE8" s="18" t="e">
        <f t="shared" ca="1" si="5"/>
        <v>#NAME?</v>
      </c>
    </row>
    <row r="9" spans="1:32" x14ac:dyDescent="0.35">
      <c r="Q9" s="6" t="e">
        <f ca="1"/>
        <v>#NAME?</v>
      </c>
      <c r="R9" t="e">
        <f ca="1"/>
        <v>#NAME?</v>
      </c>
      <c r="S9" s="7" t="e">
        <f ca="1"/>
        <v>#NAME?</v>
      </c>
      <c r="U9" t="e">
        <f ca="1"/>
        <v>#NAME?</v>
      </c>
      <c r="V9" t="e">
        <f ca="1"/>
        <v>#NAME?</v>
      </c>
      <c r="X9" s="19" t="e">
        <f ca="1"/>
        <v>#NAME?</v>
      </c>
      <c r="Y9" t="e">
        <f ca="1"/>
        <v>#NAME?</v>
      </c>
      <c r="Z9" s="20" t="e">
        <f ca="1"/>
        <v>#NAME?</v>
      </c>
      <c r="AB9" t="s">
        <v>12</v>
      </c>
      <c r="AC9" s="19" t="e">
        <f ca="1">RANK_SUM(X6:Z53, 1,1)</f>
        <v>#NAME?</v>
      </c>
      <c r="AD9" t="e">
        <f ca="1">RANK_SUM(X6:Z53, 2,1)</f>
        <v>#NAME?</v>
      </c>
      <c r="AE9" s="20" t="e">
        <f ca="1">RANK_SUM(X6:Z53, 3,1)</f>
        <v>#NAME?</v>
      </c>
    </row>
    <row r="10" spans="1:32" x14ac:dyDescent="0.35">
      <c r="Q10" s="6" t="e">
        <f ca="1"/>
        <v>#NAME?</v>
      </c>
      <c r="R10" t="e">
        <f ca="1"/>
        <v>#NAME?</v>
      </c>
      <c r="S10" s="7" t="e">
        <f ca="1"/>
        <v>#NAME?</v>
      </c>
      <c r="U10" t="e">
        <f ca="1"/>
        <v>#NAME?</v>
      </c>
      <c r="V10" t="e">
        <f ca="1"/>
        <v>#NAME?</v>
      </c>
      <c r="X10" s="19" t="e">
        <f ca="1"/>
        <v>#NAME?</v>
      </c>
      <c r="Y10" t="e">
        <f ca="1"/>
        <v>#NAME?</v>
      </c>
      <c r="Z10" s="20" t="e">
        <f ca="1"/>
        <v>#NAME?</v>
      </c>
      <c r="AB10" t="s">
        <v>13</v>
      </c>
      <c r="AC10" s="19">
        <f ca="1">COUNT(X6:X53)</f>
        <v>0</v>
      </c>
      <c r="AD10">
        <f t="shared" ref="AD10:AE10" ca="1" si="6">COUNT(Y6:Y53)</f>
        <v>0</v>
      </c>
      <c r="AE10" s="20">
        <f t="shared" ca="1" si="6"/>
        <v>0</v>
      </c>
      <c r="AF10" s="27">
        <f ca="1">SUM(AC10:AE10)</f>
        <v>0</v>
      </c>
    </row>
    <row r="11" spans="1:32" x14ac:dyDescent="0.35">
      <c r="Q11" s="6" t="e">
        <f ca="1"/>
        <v>#NAME?</v>
      </c>
      <c r="R11" t="e">
        <f ca="1"/>
        <v>#NAME?</v>
      </c>
      <c r="S11" s="7" t="e">
        <f ca="1"/>
        <v>#NAME?</v>
      </c>
      <c r="U11" t="e">
        <f ca="1"/>
        <v>#NAME?</v>
      </c>
      <c r="V11" t="e">
        <f ca="1"/>
        <v>#NAME?</v>
      </c>
      <c r="X11" s="19" t="e">
        <f ca="1"/>
        <v>#NAME?</v>
      </c>
      <c r="Y11" t="e">
        <f ca="1"/>
        <v>#NAME?</v>
      </c>
      <c r="Z11" s="20" t="e">
        <f ca="1"/>
        <v>#NAME?</v>
      </c>
      <c r="AB11" t="s">
        <v>14</v>
      </c>
      <c r="AC11" s="21" t="e">
        <f ca="1">AC9^2/AC10</f>
        <v>#NAME?</v>
      </c>
      <c r="AD11" s="22" t="e">
        <f t="shared" ref="AD11:AE11" ca="1" si="7">AD9^2/AD10</f>
        <v>#NAME?</v>
      </c>
      <c r="AE11" s="23" t="e">
        <f t="shared" ca="1" si="7"/>
        <v>#NAME?</v>
      </c>
      <c r="AF11" s="28" t="e">
        <f ca="1">SUM(AC11:AE11)</f>
        <v>#NAME?</v>
      </c>
    </row>
    <row r="12" spans="1:32" x14ac:dyDescent="0.35">
      <c r="Q12" s="6" t="e">
        <f ca="1"/>
        <v>#NAME?</v>
      </c>
      <c r="R12" t="e">
        <f ca="1"/>
        <v>#NAME?</v>
      </c>
      <c r="S12" s="7" t="e">
        <f ca="1"/>
        <v>#NAME?</v>
      </c>
      <c r="U12" t="e">
        <f ca="1"/>
        <v>#NAME?</v>
      </c>
      <c r="V12" t="e">
        <f ca="1"/>
        <v>#NAME?</v>
      </c>
      <c r="X12" s="19" t="e">
        <f ca="1"/>
        <v>#NAME?</v>
      </c>
      <c r="Y12" t="e">
        <f ca="1"/>
        <v>#NAME?</v>
      </c>
      <c r="Z12" s="20" t="e">
        <f ca="1"/>
        <v>#NAME?</v>
      </c>
      <c r="AB12" t="s">
        <v>15</v>
      </c>
      <c r="AF12" s="28" t="e">
        <f ca="1">12*AF11/(AF10*(AF10+1))-3*(AF10+1)</f>
        <v>#NAME?</v>
      </c>
    </row>
    <row r="13" spans="1:32" x14ac:dyDescent="0.35">
      <c r="Q13" s="6" t="e">
        <f ca="1"/>
        <v>#NAME?</v>
      </c>
      <c r="R13" t="e">
        <f ca="1"/>
        <v>#NAME?</v>
      </c>
      <c r="S13" s="7" t="e">
        <f ca="1"/>
        <v>#NAME?</v>
      </c>
      <c r="U13" t="e">
        <f ca="1"/>
        <v>#NAME?</v>
      </c>
      <c r="V13" t="e">
        <f ca="1"/>
        <v>#NAME?</v>
      </c>
      <c r="X13" s="19" t="e">
        <f ca="1"/>
        <v>#NAME?</v>
      </c>
      <c r="Y13" t="e">
        <f ca="1"/>
        <v>#NAME?</v>
      </c>
      <c r="Z13" s="20" t="e">
        <f ca="1"/>
        <v>#NAME?</v>
      </c>
      <c r="AB13" t="s">
        <v>16</v>
      </c>
      <c r="AF13" s="28" t="e">
        <f ca="1">AF12/(1-TiesCorrection(X6:Z53)/(127*(127^2-1)))</f>
        <v>#NAME?</v>
      </c>
    </row>
    <row r="14" spans="1:32" x14ac:dyDescent="0.35">
      <c r="Q14" s="6" t="e">
        <f ca="1"/>
        <v>#NAME?</v>
      </c>
      <c r="R14" t="e">
        <f ca="1"/>
        <v>#NAME?</v>
      </c>
      <c r="S14" s="7" t="e">
        <f ca="1"/>
        <v>#NAME?</v>
      </c>
      <c r="U14" t="e">
        <f ca="1"/>
        <v>#NAME?</v>
      </c>
      <c r="V14" t="e">
        <f ca="1"/>
        <v>#NAME?</v>
      </c>
      <c r="X14" s="19" t="e">
        <f ca="1"/>
        <v>#NAME?</v>
      </c>
      <c r="Y14" t="e">
        <f ca="1"/>
        <v>#NAME?</v>
      </c>
      <c r="Z14" s="20" t="e">
        <f ca="1"/>
        <v>#NAME?</v>
      </c>
      <c r="AB14" t="s">
        <v>17</v>
      </c>
      <c r="AF14" s="28">
        <f ca="1">COUNTA(AC7:AE7)-1</f>
        <v>2</v>
      </c>
    </row>
    <row r="15" spans="1:32" x14ac:dyDescent="0.35">
      <c r="Q15" s="6" t="e">
        <f ca="1"/>
        <v>#NAME?</v>
      </c>
      <c r="R15" t="e">
        <f ca="1"/>
        <v>#NAME?</v>
      </c>
      <c r="S15" s="7" t="e">
        <f ca="1"/>
        <v>#NAME?</v>
      </c>
      <c r="U15" t="e">
        <f ca="1"/>
        <v>#NAME?</v>
      </c>
      <c r="V15" t="e">
        <f ca="1"/>
        <v>#NAME?</v>
      </c>
      <c r="X15" s="19" t="e">
        <f ca="1"/>
        <v>#NAME?</v>
      </c>
      <c r="Y15" t="e">
        <f ca="1"/>
        <v>#NAME?</v>
      </c>
      <c r="Z15" s="20" t="e">
        <f ca="1"/>
        <v>#NAME?</v>
      </c>
      <c r="AB15" t="s">
        <v>18</v>
      </c>
      <c r="AF15" s="28" t="e">
        <f ca="1">_xlfn.CHISQ.DIST.RT(AF13,AF14)</f>
        <v>#NAME?</v>
      </c>
    </row>
    <row r="16" spans="1:32" x14ac:dyDescent="0.35">
      <c r="Q16" s="6" t="e">
        <f ca="1"/>
        <v>#NAME?</v>
      </c>
      <c r="R16" t="e">
        <f ca="1"/>
        <v>#NAME?</v>
      </c>
      <c r="S16" s="7" t="e">
        <f ca="1"/>
        <v>#NAME?</v>
      </c>
      <c r="U16" t="e">
        <f ca="1"/>
        <v>#NAME?</v>
      </c>
      <c r="V16" t="e">
        <f ca="1"/>
        <v>#NAME?</v>
      </c>
      <c r="X16" s="19" t="e">
        <f ca="1"/>
        <v>#NAME?</v>
      </c>
      <c r="Y16" t="e">
        <f ca="1"/>
        <v>#NAME?</v>
      </c>
      <c r="Z16" s="20" t="e">
        <f ca="1"/>
        <v>#NAME?</v>
      </c>
      <c r="AB16" t="s">
        <v>19</v>
      </c>
      <c r="AF16" s="28">
        <v>0.05</v>
      </c>
    </row>
    <row r="17" spans="17:32" x14ac:dyDescent="0.35">
      <c r="Q17" s="8" t="e">
        <f ca="1"/>
        <v>#NAME?</v>
      </c>
      <c r="R17" s="9" t="e">
        <f ca="1"/>
        <v>#NAME?</v>
      </c>
      <c r="S17" s="10" t="e">
        <f ca="1"/>
        <v>#NAME?</v>
      </c>
      <c r="U17" t="e">
        <f ca="1"/>
        <v>#NAME?</v>
      </c>
      <c r="V17" t="e">
        <f ca="1"/>
        <v>#NAME?</v>
      </c>
      <c r="X17" s="19" t="e">
        <f ca="1"/>
        <v>#NAME?</v>
      </c>
      <c r="Y17" t="e">
        <f ca="1"/>
        <v>#NAME?</v>
      </c>
      <c r="Z17" s="20" t="e">
        <f ca="1"/>
        <v>#NAME?</v>
      </c>
      <c r="AB17" t="s">
        <v>20</v>
      </c>
      <c r="AF17" s="29" t="e">
        <f ca="1">IF(AF15&lt;AF16,"yes","no")</f>
        <v>#NAME?</v>
      </c>
    </row>
    <row r="18" spans="17:32" x14ac:dyDescent="0.35">
      <c r="U18" t="e">
        <f ca="1"/>
        <v>#NAME?</v>
      </c>
      <c r="V18" t="e">
        <f ca="1"/>
        <v>#NAME?</v>
      </c>
      <c r="X18" s="19" t="e">
        <f ca="1"/>
        <v>#NAME?</v>
      </c>
      <c r="Y18" t="e">
        <f ca="1"/>
        <v>#NAME?</v>
      </c>
      <c r="Z18" s="20" t="e">
        <f ca="1"/>
        <v>#NAME?</v>
      </c>
    </row>
    <row r="19" spans="17:32" x14ac:dyDescent="0.35">
      <c r="U19" t="e">
        <f ca="1"/>
        <v>#NAME?</v>
      </c>
      <c r="V19" t="e">
        <f ca="1"/>
        <v>#NAME?</v>
      </c>
      <c r="X19" s="19" t="e">
        <f ca="1"/>
        <v>#NAME?</v>
      </c>
      <c r="Y19" t="e">
        <f ca="1"/>
        <v>#NAME?</v>
      </c>
      <c r="Z19" s="20" t="e">
        <f ca="1"/>
        <v>#NAME?</v>
      </c>
    </row>
    <row r="20" spans="17:32" x14ac:dyDescent="0.35">
      <c r="U20" t="e">
        <f ca="1"/>
        <v>#NAME?</v>
      </c>
      <c r="V20" t="e">
        <f ca="1"/>
        <v>#NAME?</v>
      </c>
      <c r="X20" s="19" t="e">
        <f ca="1"/>
        <v>#NAME?</v>
      </c>
      <c r="Y20" t="e">
        <f ca="1"/>
        <v>#NAME?</v>
      </c>
      <c r="Z20" s="20" t="e">
        <f ca="1"/>
        <v>#NAME?</v>
      </c>
    </row>
    <row r="21" spans="17:32" x14ac:dyDescent="0.35">
      <c r="U21" t="e">
        <f ca="1"/>
        <v>#NAME?</v>
      </c>
      <c r="V21" t="e">
        <f ca="1"/>
        <v>#NAME?</v>
      </c>
      <c r="X21" s="19" t="e">
        <f ca="1"/>
        <v>#NAME?</v>
      </c>
      <c r="Y21" t="e">
        <f ca="1"/>
        <v>#NAME?</v>
      </c>
      <c r="Z21" s="20" t="e">
        <f ca="1"/>
        <v>#NAME?</v>
      </c>
    </row>
    <row r="22" spans="17:32" x14ac:dyDescent="0.35">
      <c r="U22" t="e">
        <f ca="1"/>
        <v>#NAME?</v>
      </c>
      <c r="V22" t="e">
        <f ca="1"/>
        <v>#NAME?</v>
      </c>
      <c r="X22" s="19" t="e">
        <f ca="1"/>
        <v>#NAME?</v>
      </c>
      <c r="Y22" t="e">
        <f ca="1"/>
        <v>#NAME?</v>
      </c>
      <c r="Z22" s="20" t="e">
        <f ca="1"/>
        <v>#NAME?</v>
      </c>
    </row>
    <row r="23" spans="17:32" x14ac:dyDescent="0.35">
      <c r="U23" t="e">
        <f ca="1"/>
        <v>#NAME?</v>
      </c>
      <c r="V23" t="e">
        <f ca="1"/>
        <v>#NAME?</v>
      </c>
      <c r="X23" s="19" t="e">
        <f ca="1"/>
        <v>#NAME?</v>
      </c>
      <c r="Y23" t="e">
        <f ca="1"/>
        <v>#NAME?</v>
      </c>
      <c r="Z23" s="20" t="e">
        <f ca="1"/>
        <v>#NAME?</v>
      </c>
    </row>
    <row r="24" spans="17:32" x14ac:dyDescent="0.35">
      <c r="U24" t="e">
        <f ca="1"/>
        <v>#NAME?</v>
      </c>
      <c r="V24" t="e">
        <f ca="1"/>
        <v>#NAME?</v>
      </c>
      <c r="X24" s="19" t="e">
        <f ca="1"/>
        <v>#NAME?</v>
      </c>
      <c r="Y24" t="e">
        <f ca="1"/>
        <v>#NAME?</v>
      </c>
      <c r="Z24" s="20" t="e">
        <f ca="1"/>
        <v>#NAME?</v>
      </c>
    </row>
    <row r="25" spans="17:32" x14ac:dyDescent="0.35">
      <c r="U25" t="e">
        <f ca="1"/>
        <v>#NAME?</v>
      </c>
      <c r="V25" t="e">
        <f ca="1"/>
        <v>#NAME?</v>
      </c>
      <c r="X25" s="19" t="e">
        <f ca="1"/>
        <v>#NAME?</v>
      </c>
      <c r="Y25" t="e">
        <f ca="1"/>
        <v>#NAME?</v>
      </c>
      <c r="Z25" s="20" t="e">
        <f ca="1"/>
        <v>#NAME?</v>
      </c>
    </row>
    <row r="26" spans="17:32" x14ac:dyDescent="0.35">
      <c r="U26" t="e">
        <f ca="1"/>
        <v>#NAME?</v>
      </c>
      <c r="V26" t="e">
        <f ca="1"/>
        <v>#NAME?</v>
      </c>
      <c r="X26" s="19" t="e">
        <f ca="1"/>
        <v>#NAME?</v>
      </c>
      <c r="Y26" t="e">
        <f ca="1"/>
        <v>#NAME?</v>
      </c>
      <c r="Z26" s="20" t="e">
        <f ca="1"/>
        <v>#NAME?</v>
      </c>
    </row>
    <row r="27" spans="17:32" x14ac:dyDescent="0.35">
      <c r="U27" t="e">
        <f ca="1"/>
        <v>#NAME?</v>
      </c>
      <c r="V27" t="e">
        <f ca="1"/>
        <v>#NAME?</v>
      </c>
      <c r="X27" s="19" t="e">
        <f ca="1"/>
        <v>#NAME?</v>
      </c>
      <c r="Y27" t="e">
        <f ca="1"/>
        <v>#NAME?</v>
      </c>
      <c r="Z27" s="20" t="e">
        <f ca="1"/>
        <v>#NAME?</v>
      </c>
    </row>
    <row r="28" spans="17:32" x14ac:dyDescent="0.35">
      <c r="U28" t="e">
        <f ca="1"/>
        <v>#NAME?</v>
      </c>
      <c r="V28" t="e">
        <f ca="1"/>
        <v>#NAME?</v>
      </c>
      <c r="X28" s="19" t="e">
        <f ca="1"/>
        <v>#NAME?</v>
      </c>
      <c r="Y28" t="e">
        <f ca="1"/>
        <v>#NAME?</v>
      </c>
      <c r="Z28" s="20" t="e">
        <f ca="1"/>
        <v>#NAME?</v>
      </c>
    </row>
    <row r="29" spans="17:32" x14ac:dyDescent="0.35">
      <c r="U29" t="e">
        <f ca="1"/>
        <v>#NAME?</v>
      </c>
      <c r="V29" t="e">
        <f ca="1"/>
        <v>#NAME?</v>
      </c>
      <c r="X29" s="19" t="e">
        <f ca="1"/>
        <v>#NAME?</v>
      </c>
      <c r="Y29" t="e">
        <f ca="1"/>
        <v>#NAME?</v>
      </c>
      <c r="Z29" s="20" t="e">
        <f ca="1"/>
        <v>#NAME?</v>
      </c>
    </row>
    <row r="30" spans="17:32" x14ac:dyDescent="0.35">
      <c r="U30" t="e">
        <f ca="1"/>
        <v>#NAME?</v>
      </c>
      <c r="V30" t="e">
        <f ca="1"/>
        <v>#NAME?</v>
      </c>
      <c r="X30" s="19" t="e">
        <f ca="1"/>
        <v>#NAME?</v>
      </c>
      <c r="Y30" t="e">
        <f ca="1"/>
        <v>#NAME?</v>
      </c>
      <c r="Z30" s="20" t="e">
        <f ca="1"/>
        <v>#NAME?</v>
      </c>
    </row>
    <row r="31" spans="17:32" x14ac:dyDescent="0.35">
      <c r="U31" t="e">
        <f ca="1"/>
        <v>#NAME?</v>
      </c>
      <c r="V31" t="e">
        <f ca="1"/>
        <v>#NAME?</v>
      </c>
      <c r="X31" s="19" t="e">
        <f ca="1"/>
        <v>#NAME?</v>
      </c>
      <c r="Y31" t="e">
        <f ca="1"/>
        <v>#NAME?</v>
      </c>
      <c r="Z31" s="20" t="e">
        <f ca="1"/>
        <v>#NAME?</v>
      </c>
    </row>
    <row r="32" spans="17:32" x14ac:dyDescent="0.35">
      <c r="U32" t="e">
        <f ca="1"/>
        <v>#NAME?</v>
      </c>
      <c r="V32" t="e">
        <f ca="1"/>
        <v>#NAME?</v>
      </c>
      <c r="X32" s="19" t="e">
        <f ca="1"/>
        <v>#NAME?</v>
      </c>
      <c r="Y32" t="e">
        <f ca="1"/>
        <v>#NAME?</v>
      </c>
      <c r="Z32" s="20" t="e">
        <f ca="1"/>
        <v>#NAME?</v>
      </c>
    </row>
    <row r="33" spans="21:26" x14ac:dyDescent="0.35">
      <c r="U33" t="e">
        <f ca="1"/>
        <v>#NAME?</v>
      </c>
      <c r="V33" t="e">
        <f ca="1"/>
        <v>#NAME?</v>
      </c>
      <c r="X33" s="19" t="e">
        <f ca="1"/>
        <v>#NAME?</v>
      </c>
      <c r="Y33" t="e">
        <f ca="1"/>
        <v>#NAME?</v>
      </c>
      <c r="Z33" s="20" t="e">
        <f ca="1"/>
        <v>#NAME?</v>
      </c>
    </row>
    <row r="34" spans="21:26" x14ac:dyDescent="0.35">
      <c r="U34" t="e">
        <f ca="1"/>
        <v>#NAME?</v>
      </c>
      <c r="V34" t="e">
        <f ca="1"/>
        <v>#NAME?</v>
      </c>
      <c r="X34" s="19" t="e">
        <f ca="1"/>
        <v>#NAME?</v>
      </c>
      <c r="Y34" t="e">
        <f ca="1"/>
        <v>#NAME?</v>
      </c>
      <c r="Z34" s="20" t="e">
        <f ca="1"/>
        <v>#NAME?</v>
      </c>
    </row>
    <row r="35" spans="21:26" x14ac:dyDescent="0.35">
      <c r="U35" t="e">
        <f ca="1"/>
        <v>#NAME?</v>
      </c>
      <c r="V35" t="e">
        <f ca="1"/>
        <v>#NAME?</v>
      </c>
      <c r="X35" s="19" t="e">
        <f ca="1"/>
        <v>#NAME?</v>
      </c>
      <c r="Y35" t="e">
        <f ca="1"/>
        <v>#NAME?</v>
      </c>
      <c r="Z35" s="20" t="e">
        <f ca="1"/>
        <v>#NAME?</v>
      </c>
    </row>
    <row r="36" spans="21:26" x14ac:dyDescent="0.35">
      <c r="U36" t="e">
        <f ca="1"/>
        <v>#NAME?</v>
      </c>
      <c r="V36" t="e">
        <f ca="1"/>
        <v>#NAME?</v>
      </c>
      <c r="X36" s="19" t="e">
        <f ca="1"/>
        <v>#NAME?</v>
      </c>
      <c r="Y36" t="e">
        <f ca="1"/>
        <v>#NAME?</v>
      </c>
      <c r="Z36" s="20" t="e">
        <f ca="1"/>
        <v>#NAME?</v>
      </c>
    </row>
    <row r="37" spans="21:26" x14ac:dyDescent="0.35">
      <c r="U37" t="e">
        <f ca="1"/>
        <v>#NAME?</v>
      </c>
      <c r="V37" t="e">
        <f ca="1"/>
        <v>#NAME?</v>
      </c>
      <c r="X37" s="19" t="e">
        <f ca="1"/>
        <v>#NAME?</v>
      </c>
      <c r="Y37" t="e">
        <f ca="1"/>
        <v>#NAME?</v>
      </c>
      <c r="Z37" s="20" t="e">
        <f ca="1"/>
        <v>#NAME?</v>
      </c>
    </row>
    <row r="38" spans="21:26" x14ac:dyDescent="0.35">
      <c r="U38" t="e">
        <f ca="1"/>
        <v>#NAME?</v>
      </c>
      <c r="V38" t="e">
        <f ca="1"/>
        <v>#NAME?</v>
      </c>
      <c r="X38" s="19" t="e">
        <f ca="1"/>
        <v>#NAME?</v>
      </c>
      <c r="Y38" t="e">
        <f ca="1"/>
        <v>#NAME?</v>
      </c>
      <c r="Z38" s="20" t="e">
        <f ca="1"/>
        <v>#NAME?</v>
      </c>
    </row>
    <row r="39" spans="21:26" x14ac:dyDescent="0.35">
      <c r="U39" t="e">
        <f ca="1"/>
        <v>#NAME?</v>
      </c>
      <c r="V39" t="e">
        <f ca="1"/>
        <v>#NAME?</v>
      </c>
      <c r="X39" s="19" t="e">
        <f ca="1"/>
        <v>#NAME?</v>
      </c>
      <c r="Y39" t="e">
        <f ca="1"/>
        <v>#NAME?</v>
      </c>
      <c r="Z39" s="20" t="e">
        <f ca="1"/>
        <v>#NAME?</v>
      </c>
    </row>
    <row r="40" spans="21:26" x14ac:dyDescent="0.35">
      <c r="U40" t="e">
        <f ca="1"/>
        <v>#NAME?</v>
      </c>
      <c r="V40" t="e">
        <f ca="1"/>
        <v>#NAME?</v>
      </c>
      <c r="X40" s="19" t="e">
        <f ca="1"/>
        <v>#NAME?</v>
      </c>
      <c r="Y40" t="e">
        <f ca="1"/>
        <v>#NAME?</v>
      </c>
      <c r="Z40" s="20" t="e">
        <f ca="1"/>
        <v>#NAME?</v>
      </c>
    </row>
    <row r="41" spans="21:26" x14ac:dyDescent="0.35">
      <c r="U41" t="e">
        <f ca="1"/>
        <v>#NAME?</v>
      </c>
      <c r="V41" t="e">
        <f ca="1"/>
        <v>#NAME?</v>
      </c>
      <c r="X41" s="19" t="e">
        <f ca="1"/>
        <v>#NAME?</v>
      </c>
      <c r="Y41" t="e">
        <f ca="1"/>
        <v>#NAME?</v>
      </c>
      <c r="Z41" s="20" t="e">
        <f ca="1"/>
        <v>#NAME?</v>
      </c>
    </row>
    <row r="42" spans="21:26" x14ac:dyDescent="0.35">
      <c r="U42" t="e">
        <f ca="1"/>
        <v>#NAME?</v>
      </c>
      <c r="V42" t="e">
        <f ca="1"/>
        <v>#NAME?</v>
      </c>
      <c r="X42" s="19" t="e">
        <f ca="1"/>
        <v>#NAME?</v>
      </c>
      <c r="Y42" t="e">
        <f ca="1"/>
        <v>#NAME?</v>
      </c>
      <c r="Z42" s="20" t="e">
        <f ca="1"/>
        <v>#NAME?</v>
      </c>
    </row>
    <row r="43" spans="21:26" x14ac:dyDescent="0.35">
      <c r="U43" t="e">
        <f ca="1"/>
        <v>#NAME?</v>
      </c>
      <c r="V43" t="e">
        <f ca="1"/>
        <v>#NAME?</v>
      </c>
      <c r="X43" s="19" t="e">
        <f ca="1"/>
        <v>#NAME?</v>
      </c>
      <c r="Y43" t="e">
        <f ca="1"/>
        <v>#NAME?</v>
      </c>
      <c r="Z43" s="20" t="e">
        <f ca="1"/>
        <v>#NAME?</v>
      </c>
    </row>
    <row r="44" spans="21:26" x14ac:dyDescent="0.35">
      <c r="U44" t="e">
        <f ca="1"/>
        <v>#NAME?</v>
      </c>
      <c r="V44" t="e">
        <f ca="1"/>
        <v>#NAME?</v>
      </c>
      <c r="X44" s="19" t="e">
        <f ca="1"/>
        <v>#NAME?</v>
      </c>
      <c r="Y44" t="e">
        <f ca="1"/>
        <v>#NAME?</v>
      </c>
      <c r="Z44" s="20" t="e">
        <f ca="1"/>
        <v>#NAME?</v>
      </c>
    </row>
    <row r="45" spans="21:26" x14ac:dyDescent="0.35">
      <c r="U45" t="e">
        <f ca="1"/>
        <v>#NAME?</v>
      </c>
      <c r="V45" t="e">
        <f ca="1"/>
        <v>#NAME?</v>
      </c>
      <c r="X45" s="19" t="e">
        <f ca="1"/>
        <v>#NAME?</v>
      </c>
      <c r="Y45" t="e">
        <f ca="1"/>
        <v>#NAME?</v>
      </c>
      <c r="Z45" s="20" t="e">
        <f ca="1"/>
        <v>#NAME?</v>
      </c>
    </row>
    <row r="46" spans="21:26" x14ac:dyDescent="0.35">
      <c r="U46" t="e">
        <f ca="1"/>
        <v>#NAME?</v>
      </c>
      <c r="V46" t="e">
        <f ca="1"/>
        <v>#NAME?</v>
      </c>
      <c r="X46" s="19" t="e">
        <f ca="1"/>
        <v>#NAME?</v>
      </c>
      <c r="Y46" t="e">
        <f ca="1"/>
        <v>#NAME?</v>
      </c>
      <c r="Z46" s="20" t="e">
        <f ca="1"/>
        <v>#NAME?</v>
      </c>
    </row>
    <row r="47" spans="21:26" x14ac:dyDescent="0.35">
      <c r="U47" t="e">
        <f ca="1"/>
        <v>#NAME?</v>
      </c>
      <c r="V47" t="e">
        <f ca="1"/>
        <v>#NAME?</v>
      </c>
      <c r="X47" s="19" t="e">
        <f ca="1"/>
        <v>#NAME?</v>
      </c>
      <c r="Y47" t="e">
        <f ca="1"/>
        <v>#NAME?</v>
      </c>
      <c r="Z47" s="20" t="e">
        <f ca="1"/>
        <v>#NAME?</v>
      </c>
    </row>
    <row r="48" spans="21:26" x14ac:dyDescent="0.35">
      <c r="U48" t="e">
        <f ca="1"/>
        <v>#NAME?</v>
      </c>
      <c r="V48" t="e">
        <f ca="1"/>
        <v>#NAME?</v>
      </c>
      <c r="X48" s="19" t="e">
        <f ca="1"/>
        <v>#NAME?</v>
      </c>
      <c r="Y48" t="e">
        <f ca="1"/>
        <v>#NAME?</v>
      </c>
      <c r="Z48" s="20" t="e">
        <f ca="1"/>
        <v>#NAME?</v>
      </c>
    </row>
    <row r="49" spans="21:26" x14ac:dyDescent="0.35">
      <c r="U49" t="e">
        <f ca="1"/>
        <v>#NAME?</v>
      </c>
      <c r="V49" t="e">
        <f ca="1"/>
        <v>#NAME?</v>
      </c>
      <c r="X49" s="19" t="e">
        <f ca="1"/>
        <v>#NAME?</v>
      </c>
      <c r="Y49" t="e">
        <f ca="1"/>
        <v>#NAME?</v>
      </c>
      <c r="Z49" s="20" t="e">
        <f ca="1"/>
        <v>#NAME?</v>
      </c>
    </row>
    <row r="50" spans="21:26" x14ac:dyDescent="0.35">
      <c r="U50" t="e">
        <f ca="1"/>
        <v>#NAME?</v>
      </c>
      <c r="V50" t="e">
        <f ca="1"/>
        <v>#NAME?</v>
      </c>
      <c r="X50" s="19" t="e">
        <f ca="1"/>
        <v>#NAME?</v>
      </c>
      <c r="Y50" t="e">
        <f ca="1"/>
        <v>#NAME?</v>
      </c>
      <c r="Z50" s="20" t="e">
        <f ca="1"/>
        <v>#NAME?</v>
      </c>
    </row>
    <row r="51" spans="21:26" x14ac:dyDescent="0.35">
      <c r="U51" t="e">
        <f ca="1"/>
        <v>#NAME?</v>
      </c>
      <c r="V51" t="e">
        <f ca="1"/>
        <v>#NAME?</v>
      </c>
      <c r="X51" s="19" t="e">
        <f ca="1"/>
        <v>#NAME?</v>
      </c>
      <c r="Y51" t="e">
        <f ca="1"/>
        <v>#NAME?</v>
      </c>
      <c r="Z51" s="20" t="e">
        <f ca="1"/>
        <v>#NAME?</v>
      </c>
    </row>
    <row r="52" spans="21:26" x14ac:dyDescent="0.35">
      <c r="U52" t="e">
        <f ca="1"/>
        <v>#NAME?</v>
      </c>
      <c r="V52" t="e">
        <f ca="1"/>
        <v>#NAME?</v>
      </c>
      <c r="X52" s="19" t="e">
        <f ca="1"/>
        <v>#NAME?</v>
      </c>
      <c r="Y52" t="e">
        <f ca="1"/>
        <v>#NAME?</v>
      </c>
      <c r="Z52" s="20" t="e">
        <f ca="1"/>
        <v>#NAME?</v>
      </c>
    </row>
    <row r="53" spans="21:26" x14ac:dyDescent="0.35">
      <c r="U53" t="e">
        <f ca="1"/>
        <v>#NAME?</v>
      </c>
      <c r="V53" t="e">
        <f ca="1"/>
        <v>#NAME?</v>
      </c>
      <c r="X53" s="21" t="e">
        <f ca="1"/>
        <v>#NAME?</v>
      </c>
      <c r="Y53" s="22" t="e">
        <f ca="1"/>
        <v>#NAME?</v>
      </c>
      <c r="Z53" s="23" t="e">
        <f ca="1"/>
        <v>#NAME?</v>
      </c>
    </row>
    <row r="54" spans="21:26" x14ac:dyDescent="0.35">
      <c r="U54" t="e">
        <f ca="1"/>
        <v>#NAME?</v>
      </c>
      <c r="V54" t="e">
        <f ca="1"/>
        <v>#NAME?</v>
      </c>
    </row>
    <row r="55" spans="21:26" x14ac:dyDescent="0.35">
      <c r="U55" t="e">
        <f ca="1"/>
        <v>#NAME?</v>
      </c>
      <c r="V55" t="e">
        <f ca="1"/>
        <v>#NAME?</v>
      </c>
    </row>
    <row r="56" spans="21:26" x14ac:dyDescent="0.35">
      <c r="U56" t="e">
        <f ca="1"/>
        <v>#NAME?</v>
      </c>
      <c r="V56" t="e">
        <f ca="1"/>
        <v>#NAME?</v>
      </c>
    </row>
    <row r="57" spans="21:26" x14ac:dyDescent="0.35">
      <c r="U57" t="e">
        <f ca="1"/>
        <v>#NAME?</v>
      </c>
      <c r="V57" t="e">
        <f ca="1"/>
        <v>#NAME?</v>
      </c>
    </row>
    <row r="58" spans="21:26" x14ac:dyDescent="0.35">
      <c r="U58" t="e">
        <f ca="1"/>
        <v>#NAME?</v>
      </c>
      <c r="V58" t="e">
        <f ca="1"/>
        <v>#NAME?</v>
      </c>
    </row>
    <row r="59" spans="21:26" x14ac:dyDescent="0.35">
      <c r="U59" t="e">
        <f ca="1"/>
        <v>#NAME?</v>
      </c>
      <c r="V59" t="e">
        <f ca="1"/>
        <v>#NAME?</v>
      </c>
    </row>
    <row r="60" spans="21:26" x14ac:dyDescent="0.35">
      <c r="U60" t="e">
        <f ca="1"/>
        <v>#NAME?</v>
      </c>
      <c r="V60" t="e">
        <f ca="1"/>
        <v>#NAME?</v>
      </c>
    </row>
    <row r="61" spans="21:26" x14ac:dyDescent="0.35">
      <c r="U61" t="e">
        <f ca="1"/>
        <v>#NAME?</v>
      </c>
      <c r="V61" t="e">
        <f ca="1"/>
        <v>#NAME?</v>
      </c>
    </row>
    <row r="62" spans="21:26" x14ac:dyDescent="0.35">
      <c r="U62" t="e">
        <f ca="1"/>
        <v>#NAME?</v>
      </c>
      <c r="V62" t="e">
        <f ca="1"/>
        <v>#NAME?</v>
      </c>
    </row>
    <row r="63" spans="21:26" x14ac:dyDescent="0.35">
      <c r="U63" t="e">
        <f ca="1"/>
        <v>#NAME?</v>
      </c>
      <c r="V63" t="e">
        <f ca="1"/>
        <v>#NAME?</v>
      </c>
    </row>
    <row r="64" spans="21:26" x14ac:dyDescent="0.35">
      <c r="U64" t="e">
        <f ca="1"/>
        <v>#NAME?</v>
      </c>
      <c r="V64" t="e">
        <f ca="1"/>
        <v>#NAME?</v>
      </c>
    </row>
    <row r="65" spans="21:22" x14ac:dyDescent="0.35">
      <c r="U65" t="e">
        <f ca="1"/>
        <v>#NAME?</v>
      </c>
      <c r="V65" t="e">
        <f ca="1"/>
        <v>#NAME?</v>
      </c>
    </row>
    <row r="66" spans="21:22" x14ac:dyDescent="0.35">
      <c r="U66" t="e">
        <f ca="1"/>
        <v>#NAME?</v>
      </c>
      <c r="V66" t="e">
        <f ca="1"/>
        <v>#NAME?</v>
      </c>
    </row>
    <row r="67" spans="21:22" x14ac:dyDescent="0.35">
      <c r="U67" t="e">
        <f ca="1"/>
        <v>#NAME?</v>
      </c>
      <c r="V67" t="e">
        <f ca="1"/>
        <v>#NAME?</v>
      </c>
    </row>
    <row r="68" spans="21:22" x14ac:dyDescent="0.35">
      <c r="U68" t="e">
        <f ca="1"/>
        <v>#NAME?</v>
      </c>
      <c r="V68" t="e">
        <f ca="1"/>
        <v>#NAME?</v>
      </c>
    </row>
    <row r="69" spans="21:22" x14ac:dyDescent="0.35">
      <c r="U69" t="e">
        <f ca="1"/>
        <v>#NAME?</v>
      </c>
      <c r="V69" t="e">
        <f ca="1"/>
        <v>#NAME?</v>
      </c>
    </row>
    <row r="70" spans="21:22" x14ac:dyDescent="0.35">
      <c r="U70" t="e">
        <f ca="1"/>
        <v>#NAME?</v>
      </c>
      <c r="V70" t="e">
        <f ca="1"/>
        <v>#NAME?</v>
      </c>
    </row>
    <row r="71" spans="21:22" x14ac:dyDescent="0.35">
      <c r="U71" t="e">
        <f ca="1"/>
        <v>#NAME?</v>
      </c>
      <c r="V71" t="e">
        <f ca="1"/>
        <v>#NAME?</v>
      </c>
    </row>
    <row r="72" spans="21:22" x14ac:dyDescent="0.35">
      <c r="U72" t="e">
        <f ca="1"/>
        <v>#NAME?</v>
      </c>
      <c r="V72" t="e">
        <f ca="1"/>
        <v>#NAME?</v>
      </c>
    </row>
    <row r="73" spans="21:22" x14ac:dyDescent="0.35">
      <c r="U73" t="e">
        <f ca="1"/>
        <v>#NAME?</v>
      </c>
      <c r="V73" t="e">
        <f ca="1"/>
        <v>#NAME?</v>
      </c>
    </row>
    <row r="74" spans="21:22" x14ac:dyDescent="0.35">
      <c r="U74" t="e">
        <f ca="1"/>
        <v>#NAME?</v>
      </c>
      <c r="V74" t="e">
        <f ca="1"/>
        <v>#NAME?</v>
      </c>
    </row>
    <row r="75" spans="21:22" x14ac:dyDescent="0.35">
      <c r="U75" t="e">
        <f ca="1"/>
        <v>#NAME?</v>
      </c>
      <c r="V75" t="e">
        <f ca="1"/>
        <v>#NAME?</v>
      </c>
    </row>
    <row r="76" spans="21:22" x14ac:dyDescent="0.35">
      <c r="U76" t="e">
        <f ca="1"/>
        <v>#NAME?</v>
      </c>
      <c r="V76" t="e">
        <f ca="1"/>
        <v>#NAME?</v>
      </c>
    </row>
    <row r="77" spans="21:22" x14ac:dyDescent="0.35">
      <c r="U77" t="e">
        <f ca="1"/>
        <v>#NAME?</v>
      </c>
      <c r="V77" t="e">
        <f ca="1"/>
        <v>#NAME?</v>
      </c>
    </row>
    <row r="78" spans="21:22" x14ac:dyDescent="0.35">
      <c r="U78" t="e">
        <f ca="1"/>
        <v>#NAME?</v>
      </c>
      <c r="V78" t="e">
        <f ca="1"/>
        <v>#NAME?</v>
      </c>
    </row>
    <row r="79" spans="21:22" x14ac:dyDescent="0.35">
      <c r="U79" t="e">
        <f ca="1"/>
        <v>#NAME?</v>
      </c>
      <c r="V79" t="e">
        <f ca="1"/>
        <v>#NAME?</v>
      </c>
    </row>
    <row r="80" spans="21:22" x14ac:dyDescent="0.35">
      <c r="U80" t="e">
        <f ca="1"/>
        <v>#NAME?</v>
      </c>
      <c r="V80" t="e">
        <f ca="1"/>
        <v>#NAME?</v>
      </c>
    </row>
    <row r="81" spans="21:22" x14ac:dyDescent="0.35">
      <c r="U81" t="e">
        <f ca="1"/>
        <v>#NAME?</v>
      </c>
      <c r="V81" t="e">
        <f ca="1"/>
        <v>#NAME?</v>
      </c>
    </row>
    <row r="82" spans="21:22" x14ac:dyDescent="0.35">
      <c r="U82" t="e">
        <f ca="1"/>
        <v>#NAME?</v>
      </c>
      <c r="V82" t="e">
        <f ca="1"/>
        <v>#NAME?</v>
      </c>
    </row>
    <row r="83" spans="21:22" x14ac:dyDescent="0.35">
      <c r="U83" t="e">
        <f ca="1"/>
        <v>#NAME?</v>
      </c>
      <c r="V83" t="e">
        <f ca="1"/>
        <v>#NAME?</v>
      </c>
    </row>
    <row r="84" spans="21:22" x14ac:dyDescent="0.35">
      <c r="U84" t="e">
        <f ca="1"/>
        <v>#NAME?</v>
      </c>
      <c r="V84" t="e">
        <f ca="1"/>
        <v>#NAME?</v>
      </c>
    </row>
    <row r="85" spans="21:22" x14ac:dyDescent="0.35">
      <c r="U85" t="e">
        <f ca="1"/>
        <v>#NAME?</v>
      </c>
      <c r="V85" t="e">
        <f ca="1"/>
        <v>#NAME?</v>
      </c>
    </row>
    <row r="86" spans="21:22" x14ac:dyDescent="0.35">
      <c r="U86" t="e">
        <f ca="1"/>
        <v>#NAME?</v>
      </c>
      <c r="V86" t="e">
        <f ca="1"/>
        <v>#NAME?</v>
      </c>
    </row>
    <row r="87" spans="21:22" x14ac:dyDescent="0.35">
      <c r="U87" t="e">
        <f ca="1"/>
        <v>#NAME?</v>
      </c>
      <c r="V87" t="e">
        <f ca="1"/>
        <v>#NAME?</v>
      </c>
    </row>
    <row r="88" spans="21:22" x14ac:dyDescent="0.35">
      <c r="U88" t="e">
        <f ca="1"/>
        <v>#NAME?</v>
      </c>
      <c r="V88" t="e">
        <f ca="1"/>
        <v>#NAME?</v>
      </c>
    </row>
    <row r="89" spans="21:22" x14ac:dyDescent="0.35">
      <c r="U89" t="e">
        <f ca="1"/>
        <v>#NAME?</v>
      </c>
      <c r="V89" t="e">
        <f ca="1"/>
        <v>#NAME?</v>
      </c>
    </row>
    <row r="90" spans="21:22" x14ac:dyDescent="0.35">
      <c r="U90" t="e">
        <f ca="1"/>
        <v>#NAME?</v>
      </c>
      <c r="V90" t="e">
        <f ca="1"/>
        <v>#NAME?</v>
      </c>
    </row>
    <row r="91" spans="21:22" x14ac:dyDescent="0.35">
      <c r="U91" t="e">
        <f ca="1"/>
        <v>#NAME?</v>
      </c>
      <c r="V91" t="e">
        <f ca="1"/>
        <v>#NAME?</v>
      </c>
    </row>
    <row r="92" spans="21:22" x14ac:dyDescent="0.35">
      <c r="U92" t="e">
        <f ca="1"/>
        <v>#NAME?</v>
      </c>
      <c r="V92" t="e">
        <f ca="1"/>
        <v>#NAME?</v>
      </c>
    </row>
    <row r="93" spans="21:22" x14ac:dyDescent="0.35">
      <c r="U93" t="e">
        <f ca="1"/>
        <v>#NAME?</v>
      </c>
      <c r="V93" t="e">
        <f ca="1"/>
        <v>#NAME?</v>
      </c>
    </row>
    <row r="94" spans="21:22" x14ac:dyDescent="0.35">
      <c r="U94" t="e">
        <f ca="1"/>
        <v>#NAME?</v>
      </c>
      <c r="V94" t="e">
        <f ca="1"/>
        <v>#NAME?</v>
      </c>
    </row>
    <row r="95" spans="21:22" x14ac:dyDescent="0.35">
      <c r="U95" t="e">
        <f ca="1"/>
        <v>#NAME?</v>
      </c>
      <c r="V95" t="e">
        <f ca="1"/>
        <v>#NAME?</v>
      </c>
    </row>
    <row r="96" spans="21:22" x14ac:dyDescent="0.35">
      <c r="U96" t="e">
        <f ca="1"/>
        <v>#NAME?</v>
      </c>
      <c r="V96" t="e">
        <f ca="1"/>
        <v>#NAME?</v>
      </c>
    </row>
    <row r="97" spans="21:22" x14ac:dyDescent="0.35">
      <c r="U97" t="e">
        <f ca="1"/>
        <v>#NAME?</v>
      </c>
      <c r="V97" t="e">
        <f ca="1"/>
        <v>#NAME?</v>
      </c>
    </row>
    <row r="98" spans="21:22" x14ac:dyDescent="0.35">
      <c r="U98" t="e">
        <f ca="1"/>
        <v>#NAME?</v>
      </c>
      <c r="V98" t="e">
        <f ca="1"/>
        <v>#NAME?</v>
      </c>
    </row>
    <row r="99" spans="21:22" x14ac:dyDescent="0.35">
      <c r="U99" t="e">
        <f ca="1"/>
        <v>#NAME?</v>
      </c>
      <c r="V99" t="e">
        <f ca="1"/>
        <v>#NAME?</v>
      </c>
    </row>
    <row r="100" spans="21:22" x14ac:dyDescent="0.35">
      <c r="U100" t="e">
        <f ca="1"/>
        <v>#NAME?</v>
      </c>
      <c r="V100" t="e">
        <f ca="1"/>
        <v>#NAME?</v>
      </c>
    </row>
    <row r="101" spans="21:22" x14ac:dyDescent="0.35">
      <c r="U101" t="e">
        <f ca="1"/>
        <v>#NAME?</v>
      </c>
      <c r="V101" t="e">
        <f ca="1"/>
        <v>#NAME?</v>
      </c>
    </row>
    <row r="102" spans="21:22" x14ac:dyDescent="0.35">
      <c r="U102" t="e">
        <f ca="1"/>
        <v>#NAME?</v>
      </c>
      <c r="V102" t="e">
        <f ca="1"/>
        <v>#NAME?</v>
      </c>
    </row>
    <row r="103" spans="21:22" x14ac:dyDescent="0.35">
      <c r="U103" t="e">
        <f ca="1"/>
        <v>#NAME?</v>
      </c>
      <c r="V103" t="e">
        <f ca="1"/>
        <v>#NAME?</v>
      </c>
    </row>
    <row r="104" spans="21:22" x14ac:dyDescent="0.35">
      <c r="U104" t="e">
        <f ca="1"/>
        <v>#NAME?</v>
      </c>
      <c r="V104" t="e">
        <f ca="1"/>
        <v>#NAME?</v>
      </c>
    </row>
    <row r="105" spans="21:22" x14ac:dyDescent="0.35">
      <c r="U105" t="e">
        <f ca="1"/>
        <v>#NAME?</v>
      </c>
      <c r="V105" t="e">
        <f ca="1"/>
        <v>#NAME?</v>
      </c>
    </row>
    <row r="106" spans="21:22" x14ac:dyDescent="0.35">
      <c r="U106" t="e">
        <f ca="1"/>
        <v>#NAME?</v>
      </c>
      <c r="V106" t="e">
        <f ca="1"/>
        <v>#NAME?</v>
      </c>
    </row>
    <row r="107" spans="21:22" x14ac:dyDescent="0.35">
      <c r="U107" t="e">
        <f ca="1"/>
        <v>#NAME?</v>
      </c>
      <c r="V107" t="e">
        <f ca="1"/>
        <v>#NAME?</v>
      </c>
    </row>
    <row r="108" spans="21:22" x14ac:dyDescent="0.35">
      <c r="U108" t="e">
        <f ca="1"/>
        <v>#NAME?</v>
      </c>
      <c r="V108" t="e">
        <f ca="1"/>
        <v>#NAME?</v>
      </c>
    </row>
    <row r="109" spans="21:22" x14ac:dyDescent="0.35">
      <c r="U109" t="e">
        <f ca="1"/>
        <v>#NAME?</v>
      </c>
      <c r="V109" t="e">
        <f ca="1"/>
        <v>#NAME?</v>
      </c>
    </row>
    <row r="110" spans="21:22" x14ac:dyDescent="0.35">
      <c r="U110" t="e">
        <f ca="1"/>
        <v>#NAME?</v>
      </c>
      <c r="V110" t="e">
        <f ca="1"/>
        <v>#NAME?</v>
      </c>
    </row>
    <row r="111" spans="21:22" x14ac:dyDescent="0.35">
      <c r="U111" t="e">
        <f ca="1"/>
        <v>#NAME?</v>
      </c>
      <c r="V111" t="e">
        <f ca="1"/>
        <v>#NAME?</v>
      </c>
    </row>
    <row r="112" spans="21:22" x14ac:dyDescent="0.35">
      <c r="U112" t="e">
        <f ca="1"/>
        <v>#NAME?</v>
      </c>
      <c r="V112" t="e">
        <f ca="1"/>
        <v>#NAME?</v>
      </c>
    </row>
    <row r="113" spans="21:22" x14ac:dyDescent="0.35">
      <c r="U113" t="e">
        <f ca="1"/>
        <v>#NAME?</v>
      </c>
      <c r="V113" t="e">
        <f ca="1"/>
        <v>#NAME?</v>
      </c>
    </row>
    <row r="114" spans="21:22" x14ac:dyDescent="0.35">
      <c r="U114" t="e">
        <f ca="1"/>
        <v>#NAME?</v>
      </c>
      <c r="V114" t="e">
        <f ca="1"/>
        <v>#NAME?</v>
      </c>
    </row>
    <row r="115" spans="21:22" x14ac:dyDescent="0.35">
      <c r="U115" t="e">
        <f ca="1"/>
        <v>#NAME?</v>
      </c>
      <c r="V115" t="e">
        <f ca="1"/>
        <v>#NAME?</v>
      </c>
    </row>
    <row r="116" spans="21:22" x14ac:dyDescent="0.35">
      <c r="U116" t="e">
        <f ca="1"/>
        <v>#NAME?</v>
      </c>
      <c r="V116" t="e">
        <f ca="1"/>
        <v>#NAME?</v>
      </c>
    </row>
    <row r="117" spans="21:22" x14ac:dyDescent="0.35">
      <c r="U117" t="e">
        <f ca="1"/>
        <v>#NAME?</v>
      </c>
      <c r="V117" t="e">
        <f ca="1"/>
        <v>#NAME?</v>
      </c>
    </row>
    <row r="118" spans="21:22" x14ac:dyDescent="0.35">
      <c r="U118" t="e">
        <f ca="1"/>
        <v>#NAME?</v>
      </c>
      <c r="V118" t="e">
        <f ca="1"/>
        <v>#NAME?</v>
      </c>
    </row>
    <row r="119" spans="21:22" x14ac:dyDescent="0.35">
      <c r="U119" t="e">
        <f ca="1"/>
        <v>#NAME?</v>
      </c>
      <c r="V119" t="e">
        <f ca="1"/>
        <v>#NAME?</v>
      </c>
    </row>
    <row r="120" spans="21:22" x14ac:dyDescent="0.35">
      <c r="U120" t="e">
        <f ca="1"/>
        <v>#NAME?</v>
      </c>
      <c r="V120" t="e">
        <f ca="1"/>
        <v>#NAME?</v>
      </c>
    </row>
    <row r="121" spans="21:22" x14ac:dyDescent="0.35">
      <c r="U121" t="e">
        <f ca="1"/>
        <v>#NAME?</v>
      </c>
      <c r="V121" t="e">
        <f ca="1"/>
        <v>#NAME?</v>
      </c>
    </row>
    <row r="122" spans="21:22" x14ac:dyDescent="0.35">
      <c r="U122" t="e">
        <f ca="1"/>
        <v>#NAME?</v>
      </c>
      <c r="V122" t="e">
        <f ca="1"/>
        <v>#NAME?</v>
      </c>
    </row>
    <row r="123" spans="21:22" x14ac:dyDescent="0.35">
      <c r="U123" t="e">
        <f ca="1"/>
        <v>#NAME?</v>
      </c>
      <c r="V123" t="e">
        <f ca="1"/>
        <v>#NAME?</v>
      </c>
    </row>
    <row r="124" spans="21:22" x14ac:dyDescent="0.35">
      <c r="U124" t="e">
        <f ca="1"/>
        <v>#NAME?</v>
      </c>
      <c r="V124" t="e">
        <f ca="1"/>
        <v>#NAME?</v>
      </c>
    </row>
    <row r="125" spans="21:22" x14ac:dyDescent="0.35">
      <c r="U125" t="e">
        <f ca="1"/>
        <v>#NAME?</v>
      </c>
      <c r="V125" t="e">
        <f ca="1"/>
        <v>#NAME?</v>
      </c>
    </row>
    <row r="126" spans="21:22" x14ac:dyDescent="0.35">
      <c r="U126" t="e">
        <f ca="1"/>
        <v>#NAME?</v>
      </c>
      <c r="V126" t="e">
        <f ca="1"/>
        <v>#NAME?</v>
      </c>
    </row>
    <row r="127" spans="21:22" x14ac:dyDescent="0.35">
      <c r="U127" t="e">
        <f ca="1"/>
        <v>#NAME?</v>
      </c>
      <c r="V127" t="e">
        <f ca="1"/>
        <v>#NAME?</v>
      </c>
    </row>
    <row r="128" spans="21:22" x14ac:dyDescent="0.35">
      <c r="U128" t="e">
        <f ca="1"/>
        <v>#NAME?</v>
      </c>
      <c r="V128" t="e">
        <f ca="1"/>
        <v>#NAME?</v>
      </c>
    </row>
    <row r="129" spans="21:22" x14ac:dyDescent="0.35">
      <c r="U129" s="9" t="e">
        <f ca="1"/>
        <v>#NAME?</v>
      </c>
      <c r="V129" s="9" t="e">
        <f ca="1"/>
        <v>#NAME?</v>
      </c>
    </row>
  </sheetData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F09BDC-E61E-4FA3-B669-E4228F3F9BBE}">
  <dimension ref="A1:AF53"/>
  <sheetViews>
    <sheetView workbookViewId="0"/>
  </sheetViews>
  <sheetFormatPr defaultRowHeight="14.5" x14ac:dyDescent="0.35"/>
  <sheetData>
    <row r="1" spans="1:32" x14ac:dyDescent="0.35">
      <c r="A1" s="1" t="s">
        <v>21</v>
      </c>
    </row>
    <row r="3" spans="1:32" x14ac:dyDescent="0.35">
      <c r="A3" s="2"/>
      <c r="B3" s="2">
        <v>1</v>
      </c>
      <c r="C3" s="2">
        <v>2</v>
      </c>
      <c r="D3" s="2">
        <v>3</v>
      </c>
      <c r="E3" s="2">
        <v>4</v>
      </c>
      <c r="F3" s="2">
        <v>5</v>
      </c>
      <c r="G3" s="2"/>
      <c r="I3" t="s">
        <v>22</v>
      </c>
      <c r="Q3" t="s">
        <v>23</v>
      </c>
      <c r="X3" t="s">
        <v>24</v>
      </c>
      <c r="AB3" t="s">
        <v>9</v>
      </c>
    </row>
    <row r="4" spans="1:32" x14ac:dyDescent="0.35">
      <c r="A4" s="2" t="s">
        <v>7</v>
      </c>
      <c r="B4" s="11">
        <v>5</v>
      </c>
      <c r="C4" s="12">
        <v>9</v>
      </c>
      <c r="D4" s="12">
        <v>8</v>
      </c>
      <c r="E4" s="12">
        <v>12</v>
      </c>
      <c r="F4" s="13">
        <v>7</v>
      </c>
      <c r="G4" s="2">
        <f>SUM(B4:F4)</f>
        <v>41</v>
      </c>
    </row>
    <row r="5" spans="1:32" ht="15" thickBot="1" x14ac:dyDescent="0.4">
      <c r="A5" s="2" t="s">
        <v>8</v>
      </c>
      <c r="B5" s="14">
        <v>3</v>
      </c>
      <c r="C5" s="2">
        <v>5</v>
      </c>
      <c r="D5" s="2">
        <v>11</v>
      </c>
      <c r="E5" s="2">
        <v>13</v>
      </c>
      <c r="F5" s="15">
        <v>6</v>
      </c>
      <c r="G5" s="2">
        <f t="shared" ref="G5:G6" si="0">SUM(B5:F5)</f>
        <v>38</v>
      </c>
      <c r="I5" t="str">
        <f>IF(A3="","",A3)</f>
        <v/>
      </c>
      <c r="J5">
        <f t="shared" ref="J5:N5" si="1">IF(B3="","",B3)</f>
        <v>1</v>
      </c>
      <c r="K5">
        <f t="shared" si="1"/>
        <v>2</v>
      </c>
      <c r="L5">
        <f t="shared" si="1"/>
        <v>3</v>
      </c>
      <c r="M5">
        <f t="shared" si="1"/>
        <v>4</v>
      </c>
      <c r="N5">
        <f t="shared" si="1"/>
        <v>5</v>
      </c>
      <c r="O5" t="s">
        <v>25</v>
      </c>
      <c r="Q5" t="s">
        <v>26</v>
      </c>
      <c r="S5" t="s">
        <v>27</v>
      </c>
      <c r="T5">
        <v>0.05</v>
      </c>
      <c r="X5" t="e">
        <f t="array" aca="1" ref="X5:Z53" ca="1">StdAnova1(Freq2RAW(Anova2Std(A3:F6)))</f>
        <v>#NAME?</v>
      </c>
      <c r="Y5" t="e">
        <f ca="1"/>
        <v>#NAME?</v>
      </c>
      <c r="Z5" t="e">
        <f ca="1"/>
        <v>#NAME?</v>
      </c>
      <c r="AC5" t="e">
        <f ca="1">X5</f>
        <v>#NAME?</v>
      </c>
      <c r="AD5" t="e">
        <f t="shared" ref="AD5:AE5" ca="1" si="2">Y5</f>
        <v>#NAME?</v>
      </c>
      <c r="AE5" t="e">
        <f t="shared" ca="1" si="2"/>
        <v>#NAME?</v>
      </c>
    </row>
    <row r="6" spans="1:32" ht="15" thickTop="1" x14ac:dyDescent="0.35">
      <c r="A6" s="2" t="s">
        <v>10</v>
      </c>
      <c r="B6" s="24">
        <v>2</v>
      </c>
      <c r="C6" s="25">
        <v>6</v>
      </c>
      <c r="D6" s="25">
        <v>11</v>
      </c>
      <c r="E6" s="25">
        <v>15</v>
      </c>
      <c r="F6" s="26">
        <v>14</v>
      </c>
      <c r="G6" s="2">
        <f t="shared" si="0"/>
        <v>48</v>
      </c>
      <c r="I6" t="str">
        <f t="shared" ref="I6:I8" si="3">IF(A4="","",A4)</f>
        <v>Dem</v>
      </c>
      <c r="J6" s="16">
        <f t="array" ref="J6:N8">MMULT(O6:O8,J9:N9)/O9</f>
        <v>3.2283464566929134</v>
      </c>
      <c r="K6" s="17">
        <v>6.4566929133858268</v>
      </c>
      <c r="L6" s="17">
        <v>9.6850393700787407</v>
      </c>
      <c r="M6" s="17">
        <v>12.913385826771654</v>
      </c>
      <c r="N6" s="18">
        <v>8.7165354330708666</v>
      </c>
      <c r="O6">
        <f t="shared" ref="O6:O8" si="4">SUM(B4:F4)</f>
        <v>41</v>
      </c>
      <c r="Q6" s="30" t="s">
        <v>28</v>
      </c>
      <c r="R6" s="30" t="s">
        <v>29</v>
      </c>
      <c r="S6" s="30" t="s">
        <v>30</v>
      </c>
      <c r="T6" s="30" t="s">
        <v>17</v>
      </c>
      <c r="X6" s="16" t="e">
        <f ca="1"/>
        <v>#NAME?</v>
      </c>
      <c r="Y6" s="17" t="e">
        <f ca="1"/>
        <v>#NAME?</v>
      </c>
      <c r="Z6" s="18" t="e">
        <f ca="1"/>
        <v>#NAME?</v>
      </c>
      <c r="AB6" t="s">
        <v>11</v>
      </c>
      <c r="AC6" s="16" t="e">
        <f ca="1">MEDIAN(X6:X53)</f>
        <v>#NAME?</v>
      </c>
      <c r="AD6" s="17" t="e">
        <f t="shared" ref="AD6:AE6" ca="1" si="5">MEDIAN(Y6:Y53)</f>
        <v>#NAME?</v>
      </c>
      <c r="AE6" s="18" t="e">
        <f t="shared" ca="1" si="5"/>
        <v>#NAME?</v>
      </c>
    </row>
    <row r="7" spans="1:32" x14ac:dyDescent="0.35">
      <c r="A7" s="2"/>
      <c r="B7" s="2">
        <f>SUM(B4:B6)</f>
        <v>10</v>
      </c>
      <c r="C7" s="2">
        <f t="shared" ref="C7:G7" si="6">SUM(C4:C6)</f>
        <v>20</v>
      </c>
      <c r="D7" s="2">
        <f t="shared" si="6"/>
        <v>30</v>
      </c>
      <c r="E7" s="2">
        <f t="shared" si="6"/>
        <v>40</v>
      </c>
      <c r="F7" s="2">
        <f t="shared" si="6"/>
        <v>27</v>
      </c>
      <c r="G7" s="2">
        <f t="shared" si="6"/>
        <v>127</v>
      </c>
      <c r="I7" t="str">
        <f t="shared" si="3"/>
        <v>Rep</v>
      </c>
      <c r="J7" s="19">
        <v>2.9921259842519685</v>
      </c>
      <c r="K7">
        <v>5.984251968503937</v>
      </c>
      <c r="L7">
        <v>8.9763779527559056</v>
      </c>
      <c r="M7">
        <v>11.968503937007874</v>
      </c>
      <c r="N7" s="20">
        <v>8.0787401574803148</v>
      </c>
      <c r="O7">
        <f t="shared" si="4"/>
        <v>38</v>
      </c>
      <c r="Q7">
        <f>O9</f>
        <v>127</v>
      </c>
      <c r="R7">
        <f>COUNT(B4:B6)</f>
        <v>3</v>
      </c>
      <c r="S7">
        <f>COUNT(B4:F4)</f>
        <v>5</v>
      </c>
      <c r="T7">
        <f>(R7-1)*(S7-1)</f>
        <v>8</v>
      </c>
      <c r="X7" s="19" t="e">
        <f ca="1"/>
        <v>#NAME?</v>
      </c>
      <c r="Y7" t="e">
        <f ca="1"/>
        <v>#NAME?</v>
      </c>
      <c r="Z7" s="20" t="e">
        <f ca="1"/>
        <v>#NAME?</v>
      </c>
      <c r="AB7" t="s">
        <v>12</v>
      </c>
      <c r="AC7" s="19" t="e">
        <f ca="1">RANK_SUM(X6:Z53, 1,1)</f>
        <v>#NAME?</v>
      </c>
      <c r="AD7" t="e">
        <f ca="1">RANK_SUM(X6:Z53, 2,1)</f>
        <v>#NAME?</v>
      </c>
      <c r="AE7" s="20" t="e">
        <f ca="1">RANK_SUM(X6:Z53, 3,1)</f>
        <v>#NAME?</v>
      </c>
    </row>
    <row r="8" spans="1:32" x14ac:dyDescent="0.35">
      <c r="I8" t="str">
        <f t="shared" si="3"/>
        <v>Indep</v>
      </c>
      <c r="J8" s="21">
        <v>3.7795275590551181</v>
      </c>
      <c r="K8" s="22">
        <v>7.5590551181102361</v>
      </c>
      <c r="L8" s="22">
        <v>11.338582677165354</v>
      </c>
      <c r="M8" s="22">
        <v>15.118110236220472</v>
      </c>
      <c r="N8" s="23">
        <v>10.204724409448819</v>
      </c>
      <c r="O8">
        <f t="shared" si="4"/>
        <v>48</v>
      </c>
      <c r="X8" s="19" t="e">
        <f ca="1"/>
        <v>#NAME?</v>
      </c>
      <c r="Y8" t="e">
        <f ca="1"/>
        <v>#NAME?</v>
      </c>
      <c r="Z8" s="20" t="e">
        <f ca="1"/>
        <v>#NAME?</v>
      </c>
      <c r="AB8" t="s">
        <v>13</v>
      </c>
      <c r="AC8" s="19">
        <f ca="1">COUNT(X6:X53)</f>
        <v>0</v>
      </c>
      <c r="AD8">
        <f t="shared" ref="AD8:AE8" ca="1" si="7">COUNT(Y6:Y53)</f>
        <v>0</v>
      </c>
      <c r="AE8" s="20">
        <f t="shared" ca="1" si="7"/>
        <v>0</v>
      </c>
      <c r="AF8" s="27">
        <f ca="1">SUM(AC8:AE8)</f>
        <v>0</v>
      </c>
    </row>
    <row r="9" spans="1:32" ht="15" thickBot="1" x14ac:dyDescent="0.4">
      <c r="I9" t="s">
        <v>25</v>
      </c>
      <c r="J9">
        <f t="shared" ref="J9:N9" si="8">SUM(B4:B6)</f>
        <v>10</v>
      </c>
      <c r="K9">
        <f t="shared" si="8"/>
        <v>20</v>
      </c>
      <c r="L9">
        <f t="shared" si="8"/>
        <v>30</v>
      </c>
      <c r="M9">
        <f t="shared" si="8"/>
        <v>40</v>
      </c>
      <c r="N9">
        <f t="shared" si="8"/>
        <v>27</v>
      </c>
      <c r="O9">
        <f>SUM(O6:O8)</f>
        <v>127</v>
      </c>
      <c r="Q9" t="s">
        <v>31</v>
      </c>
      <c r="X9" s="19" t="e">
        <f ca="1"/>
        <v>#NAME?</v>
      </c>
      <c r="Y9" t="e">
        <f ca="1"/>
        <v>#NAME?</v>
      </c>
      <c r="Z9" s="20" t="e">
        <f ca="1"/>
        <v>#NAME?</v>
      </c>
      <c r="AB9" t="s">
        <v>14</v>
      </c>
      <c r="AC9" s="21" t="e">
        <f ca="1">AC7^2/AC8</f>
        <v>#NAME?</v>
      </c>
      <c r="AD9" s="22" t="e">
        <f t="shared" ref="AD9:AE9" ca="1" si="9">AD7^2/AD8</f>
        <v>#NAME?</v>
      </c>
      <c r="AE9" s="23" t="e">
        <f t="shared" ca="1" si="9"/>
        <v>#NAME?</v>
      </c>
      <c r="AF9" s="28" t="e">
        <f ca="1">SUM(AC9:AE9)</f>
        <v>#NAME?</v>
      </c>
    </row>
    <row r="10" spans="1:32" ht="15" thickTop="1" x14ac:dyDescent="0.35">
      <c r="Q10" s="30" t="s">
        <v>32</v>
      </c>
      <c r="R10" s="30" t="s">
        <v>33</v>
      </c>
      <c r="S10" s="30" t="s">
        <v>18</v>
      </c>
      <c r="T10" s="30" t="s">
        <v>34</v>
      </c>
      <c r="U10" s="30" t="s">
        <v>20</v>
      </c>
      <c r="V10" s="30" t="s">
        <v>35</v>
      </c>
      <c r="X10" s="19" t="e">
        <f ca="1"/>
        <v>#NAME?</v>
      </c>
      <c r="Y10" t="e">
        <f ca="1"/>
        <v>#NAME?</v>
      </c>
      <c r="Z10" s="20" t="e">
        <f ca="1"/>
        <v>#NAME?</v>
      </c>
      <c r="AB10" t="s">
        <v>15</v>
      </c>
      <c r="AF10" s="28" t="e">
        <f ca="1">12*AF9/(AF8*(AF8+1))-3*(AF8+1)</f>
        <v>#NAME?</v>
      </c>
    </row>
    <row r="11" spans="1:32" x14ac:dyDescent="0.35">
      <c r="Q11" t="s">
        <v>36</v>
      </c>
      <c r="R11" t="e">
        <f ca="1">CHI_STAT2(B4:F6,J6:N8)</f>
        <v>#NAME?</v>
      </c>
      <c r="S11" t="e">
        <f ca="1">_xlfn.CHISQ.DIST.RT(R11,T7)</f>
        <v>#NAME?</v>
      </c>
      <c r="T11" t="e">
        <f ca="1">CHISQ_INV_RT(T5,T7)</f>
        <v>#NAME?</v>
      </c>
      <c r="U11" s="2" t="e">
        <f ca="1">IF(T11&lt;R11,"yes","no")</f>
        <v>#NAME?</v>
      </c>
      <c r="V11" t="e">
        <f ca="1">SQRT(R11/(Q7*(MIN(R7,S7)-1)))</f>
        <v>#NAME?</v>
      </c>
      <c r="X11" s="19" t="e">
        <f ca="1"/>
        <v>#NAME?</v>
      </c>
      <c r="Y11" t="e">
        <f ca="1"/>
        <v>#NAME?</v>
      </c>
      <c r="Z11" s="20" t="e">
        <f ca="1"/>
        <v>#NAME?</v>
      </c>
      <c r="AB11" t="s">
        <v>16</v>
      </c>
      <c r="AF11" s="28" t="e">
        <f ca="1">AF10/(1-TiesCorrection(X6:Z53)/(127*(127^2-1)))</f>
        <v>#NAME?</v>
      </c>
    </row>
    <row r="12" spans="1:32" x14ac:dyDescent="0.35">
      <c r="Q12" t="s">
        <v>37</v>
      </c>
      <c r="R12" t="e">
        <f ca="1">CHI_MAX2(B4:F6,J6:N8)</f>
        <v>#NAME?</v>
      </c>
      <c r="S12" t="e">
        <f ca="1">_xlfn.CHISQ.DIST.RT(R12,T7)</f>
        <v>#NAME?</v>
      </c>
      <c r="T12" t="e">
        <f ca="1">CHISQ_INV_RT(T5,T7)</f>
        <v>#NAME?</v>
      </c>
      <c r="U12" s="2" t="e">
        <f ca="1">IF(T12&lt;R12,"yes","no")</f>
        <v>#NAME?</v>
      </c>
      <c r="V12" t="e">
        <f ca="1">SQRT(R12/(Q7*(MIN(R7,S7)-1)))</f>
        <v>#NAME?</v>
      </c>
      <c r="X12" s="19" t="e">
        <f ca="1"/>
        <v>#NAME?</v>
      </c>
      <c r="Y12" t="e">
        <f ca="1"/>
        <v>#NAME?</v>
      </c>
      <c r="Z12" s="20" t="e">
        <f ca="1"/>
        <v>#NAME?</v>
      </c>
      <c r="AB12" t="s">
        <v>17</v>
      </c>
      <c r="AF12" s="28">
        <f ca="1">COUNTA(AC5:AE5)-1</f>
        <v>2</v>
      </c>
    </row>
    <row r="13" spans="1:32" x14ac:dyDescent="0.35">
      <c r="Q13" s="31"/>
      <c r="R13" s="31"/>
      <c r="S13" s="31"/>
      <c r="T13" s="31"/>
      <c r="U13" s="31"/>
      <c r="V13" s="31"/>
      <c r="X13" s="19" t="e">
        <f ca="1"/>
        <v>#NAME?</v>
      </c>
      <c r="Y13" t="e">
        <f ca="1"/>
        <v>#NAME?</v>
      </c>
      <c r="Z13" s="20" t="e">
        <f ca="1"/>
        <v>#NAME?</v>
      </c>
      <c r="AB13" t="s">
        <v>18</v>
      </c>
      <c r="AF13" s="28" t="e">
        <f ca="1">_xlfn.CHISQ.DIST.RT(AF11,AF12)</f>
        <v>#NAME?</v>
      </c>
    </row>
    <row r="14" spans="1:32" x14ac:dyDescent="0.35">
      <c r="X14" s="19" t="e">
        <f ca="1"/>
        <v>#NAME?</v>
      </c>
      <c r="Y14" t="e">
        <f ca="1"/>
        <v>#NAME?</v>
      </c>
      <c r="Z14" s="20" t="e">
        <f ca="1"/>
        <v>#NAME?</v>
      </c>
      <c r="AB14" t="s">
        <v>19</v>
      </c>
      <c r="AF14" s="28">
        <v>0.05</v>
      </c>
    </row>
    <row r="15" spans="1:32" x14ac:dyDescent="0.35">
      <c r="X15" s="19" t="e">
        <f ca="1"/>
        <v>#NAME?</v>
      </c>
      <c r="Y15" t="e">
        <f ca="1"/>
        <v>#NAME?</v>
      </c>
      <c r="Z15" s="20" t="e">
        <f ca="1"/>
        <v>#NAME?</v>
      </c>
      <c r="AB15" t="s">
        <v>20</v>
      </c>
      <c r="AF15" s="29" t="e">
        <f ca="1">IF(AF13&lt;AF14,"yes","no")</f>
        <v>#NAME?</v>
      </c>
    </row>
    <row r="16" spans="1:32" x14ac:dyDescent="0.35">
      <c r="X16" s="19" t="e">
        <f ca="1"/>
        <v>#NAME?</v>
      </c>
      <c r="Y16" t="e">
        <f ca="1"/>
        <v>#NAME?</v>
      </c>
      <c r="Z16" s="20" t="e">
        <f ca="1"/>
        <v>#NAME?</v>
      </c>
    </row>
    <row r="17" spans="24:26" x14ac:dyDescent="0.35">
      <c r="X17" s="19" t="e">
        <f ca="1"/>
        <v>#NAME?</v>
      </c>
      <c r="Y17" t="e">
        <f ca="1"/>
        <v>#NAME?</v>
      </c>
      <c r="Z17" s="20" t="e">
        <f ca="1"/>
        <v>#NAME?</v>
      </c>
    </row>
    <row r="18" spans="24:26" x14ac:dyDescent="0.35">
      <c r="X18" s="19" t="e">
        <f ca="1"/>
        <v>#NAME?</v>
      </c>
      <c r="Y18" t="e">
        <f ca="1"/>
        <v>#NAME?</v>
      </c>
      <c r="Z18" s="20" t="e">
        <f ca="1"/>
        <v>#NAME?</v>
      </c>
    </row>
    <row r="19" spans="24:26" x14ac:dyDescent="0.35">
      <c r="X19" s="19" t="e">
        <f ca="1"/>
        <v>#NAME?</v>
      </c>
      <c r="Y19" t="e">
        <f ca="1"/>
        <v>#NAME?</v>
      </c>
      <c r="Z19" s="20" t="e">
        <f ca="1"/>
        <v>#NAME?</v>
      </c>
    </row>
    <row r="20" spans="24:26" x14ac:dyDescent="0.35">
      <c r="X20" s="19" t="e">
        <f ca="1"/>
        <v>#NAME?</v>
      </c>
      <c r="Y20" t="e">
        <f ca="1"/>
        <v>#NAME?</v>
      </c>
      <c r="Z20" s="20" t="e">
        <f ca="1"/>
        <v>#NAME?</v>
      </c>
    </row>
    <row r="21" spans="24:26" x14ac:dyDescent="0.35">
      <c r="X21" s="19" t="e">
        <f ca="1"/>
        <v>#NAME?</v>
      </c>
      <c r="Y21" t="e">
        <f ca="1"/>
        <v>#NAME?</v>
      </c>
      <c r="Z21" s="20" t="e">
        <f ca="1"/>
        <v>#NAME?</v>
      </c>
    </row>
    <row r="22" spans="24:26" x14ac:dyDescent="0.35">
      <c r="X22" s="19" t="e">
        <f ca="1"/>
        <v>#NAME?</v>
      </c>
      <c r="Y22" t="e">
        <f ca="1"/>
        <v>#NAME?</v>
      </c>
      <c r="Z22" s="20" t="e">
        <f ca="1"/>
        <v>#NAME?</v>
      </c>
    </row>
    <row r="23" spans="24:26" x14ac:dyDescent="0.35">
      <c r="X23" s="19" t="e">
        <f ca="1"/>
        <v>#NAME?</v>
      </c>
      <c r="Y23" t="e">
        <f ca="1"/>
        <v>#NAME?</v>
      </c>
      <c r="Z23" s="20" t="e">
        <f ca="1"/>
        <v>#NAME?</v>
      </c>
    </row>
    <row r="24" spans="24:26" x14ac:dyDescent="0.35">
      <c r="X24" s="19" t="e">
        <f ca="1"/>
        <v>#NAME?</v>
      </c>
      <c r="Y24" t="e">
        <f ca="1"/>
        <v>#NAME?</v>
      </c>
      <c r="Z24" s="20" t="e">
        <f ca="1"/>
        <v>#NAME?</v>
      </c>
    </row>
    <row r="25" spans="24:26" x14ac:dyDescent="0.35">
      <c r="X25" s="19" t="e">
        <f ca="1"/>
        <v>#NAME?</v>
      </c>
      <c r="Y25" t="e">
        <f ca="1"/>
        <v>#NAME?</v>
      </c>
      <c r="Z25" s="20" t="e">
        <f ca="1"/>
        <v>#NAME?</v>
      </c>
    </row>
    <row r="26" spans="24:26" x14ac:dyDescent="0.35">
      <c r="X26" s="19" t="e">
        <f ca="1"/>
        <v>#NAME?</v>
      </c>
      <c r="Y26" t="e">
        <f ca="1"/>
        <v>#NAME?</v>
      </c>
      <c r="Z26" s="20" t="e">
        <f ca="1"/>
        <v>#NAME?</v>
      </c>
    </row>
    <row r="27" spans="24:26" x14ac:dyDescent="0.35">
      <c r="X27" s="19" t="e">
        <f ca="1"/>
        <v>#NAME?</v>
      </c>
      <c r="Y27" t="e">
        <f ca="1"/>
        <v>#NAME?</v>
      </c>
      <c r="Z27" s="20" t="e">
        <f ca="1"/>
        <v>#NAME?</v>
      </c>
    </row>
    <row r="28" spans="24:26" x14ac:dyDescent="0.35">
      <c r="X28" s="19" t="e">
        <f ca="1"/>
        <v>#NAME?</v>
      </c>
      <c r="Y28" t="e">
        <f ca="1"/>
        <v>#NAME?</v>
      </c>
      <c r="Z28" s="20" t="e">
        <f ca="1"/>
        <v>#NAME?</v>
      </c>
    </row>
    <row r="29" spans="24:26" x14ac:dyDescent="0.35">
      <c r="X29" s="19" t="e">
        <f ca="1"/>
        <v>#NAME?</v>
      </c>
      <c r="Y29" t="e">
        <f ca="1"/>
        <v>#NAME?</v>
      </c>
      <c r="Z29" s="20" t="e">
        <f ca="1"/>
        <v>#NAME?</v>
      </c>
    </row>
    <row r="30" spans="24:26" x14ac:dyDescent="0.35">
      <c r="X30" s="19" t="e">
        <f ca="1"/>
        <v>#NAME?</v>
      </c>
      <c r="Y30" t="e">
        <f ca="1"/>
        <v>#NAME?</v>
      </c>
      <c r="Z30" s="20" t="e">
        <f ca="1"/>
        <v>#NAME?</v>
      </c>
    </row>
    <row r="31" spans="24:26" x14ac:dyDescent="0.35">
      <c r="X31" s="19" t="e">
        <f ca="1"/>
        <v>#NAME?</v>
      </c>
      <c r="Y31" t="e">
        <f ca="1"/>
        <v>#NAME?</v>
      </c>
      <c r="Z31" s="20" t="e">
        <f ca="1"/>
        <v>#NAME?</v>
      </c>
    </row>
    <row r="32" spans="24:26" x14ac:dyDescent="0.35">
      <c r="X32" s="19" t="e">
        <f ca="1"/>
        <v>#NAME?</v>
      </c>
      <c r="Y32" t="e">
        <f ca="1"/>
        <v>#NAME?</v>
      </c>
      <c r="Z32" s="20" t="e">
        <f ca="1"/>
        <v>#NAME?</v>
      </c>
    </row>
    <row r="33" spans="24:26" x14ac:dyDescent="0.35">
      <c r="X33" s="19" t="e">
        <f ca="1"/>
        <v>#NAME?</v>
      </c>
      <c r="Y33" t="e">
        <f ca="1"/>
        <v>#NAME?</v>
      </c>
      <c r="Z33" s="20" t="e">
        <f ca="1"/>
        <v>#NAME?</v>
      </c>
    </row>
    <row r="34" spans="24:26" x14ac:dyDescent="0.35">
      <c r="X34" s="19" t="e">
        <f ca="1"/>
        <v>#NAME?</v>
      </c>
      <c r="Y34" t="e">
        <f ca="1"/>
        <v>#NAME?</v>
      </c>
      <c r="Z34" s="20" t="e">
        <f ca="1"/>
        <v>#NAME?</v>
      </c>
    </row>
    <row r="35" spans="24:26" x14ac:dyDescent="0.35">
      <c r="X35" s="19" t="e">
        <f ca="1"/>
        <v>#NAME?</v>
      </c>
      <c r="Y35" t="e">
        <f ca="1"/>
        <v>#NAME?</v>
      </c>
      <c r="Z35" s="20" t="e">
        <f ca="1"/>
        <v>#NAME?</v>
      </c>
    </row>
    <row r="36" spans="24:26" x14ac:dyDescent="0.35">
      <c r="X36" s="19" t="e">
        <f ca="1"/>
        <v>#NAME?</v>
      </c>
      <c r="Y36" t="e">
        <f ca="1"/>
        <v>#NAME?</v>
      </c>
      <c r="Z36" s="20" t="e">
        <f ca="1"/>
        <v>#NAME?</v>
      </c>
    </row>
    <row r="37" spans="24:26" x14ac:dyDescent="0.35">
      <c r="X37" s="19" t="e">
        <f ca="1"/>
        <v>#NAME?</v>
      </c>
      <c r="Y37" t="e">
        <f ca="1"/>
        <v>#NAME?</v>
      </c>
      <c r="Z37" s="20" t="e">
        <f ca="1"/>
        <v>#NAME?</v>
      </c>
    </row>
    <row r="38" spans="24:26" x14ac:dyDescent="0.35">
      <c r="X38" s="19" t="e">
        <f ca="1"/>
        <v>#NAME?</v>
      </c>
      <c r="Y38" t="e">
        <f ca="1"/>
        <v>#NAME?</v>
      </c>
      <c r="Z38" s="20" t="e">
        <f ca="1"/>
        <v>#NAME?</v>
      </c>
    </row>
    <row r="39" spans="24:26" x14ac:dyDescent="0.35">
      <c r="X39" s="19" t="e">
        <f ca="1"/>
        <v>#NAME?</v>
      </c>
      <c r="Y39" t="e">
        <f ca="1"/>
        <v>#NAME?</v>
      </c>
      <c r="Z39" s="20" t="e">
        <f ca="1"/>
        <v>#NAME?</v>
      </c>
    </row>
    <row r="40" spans="24:26" x14ac:dyDescent="0.35">
      <c r="X40" s="19" t="e">
        <f ca="1"/>
        <v>#NAME?</v>
      </c>
      <c r="Y40" t="e">
        <f ca="1"/>
        <v>#NAME?</v>
      </c>
      <c r="Z40" s="20" t="e">
        <f ca="1"/>
        <v>#NAME?</v>
      </c>
    </row>
    <row r="41" spans="24:26" x14ac:dyDescent="0.35">
      <c r="X41" s="19" t="e">
        <f ca="1"/>
        <v>#NAME?</v>
      </c>
      <c r="Y41" t="e">
        <f ca="1"/>
        <v>#NAME?</v>
      </c>
      <c r="Z41" s="20" t="e">
        <f ca="1"/>
        <v>#NAME?</v>
      </c>
    </row>
    <row r="42" spans="24:26" x14ac:dyDescent="0.35">
      <c r="X42" s="19" t="e">
        <f ca="1"/>
        <v>#NAME?</v>
      </c>
      <c r="Y42" t="e">
        <f ca="1"/>
        <v>#NAME?</v>
      </c>
      <c r="Z42" s="20" t="e">
        <f ca="1"/>
        <v>#NAME?</v>
      </c>
    </row>
    <row r="43" spans="24:26" x14ac:dyDescent="0.35">
      <c r="X43" s="19" t="e">
        <f ca="1"/>
        <v>#NAME?</v>
      </c>
      <c r="Y43" t="e">
        <f ca="1"/>
        <v>#NAME?</v>
      </c>
      <c r="Z43" s="20" t="e">
        <f ca="1"/>
        <v>#NAME?</v>
      </c>
    </row>
    <row r="44" spans="24:26" x14ac:dyDescent="0.35">
      <c r="X44" s="19" t="e">
        <f ca="1"/>
        <v>#NAME?</v>
      </c>
      <c r="Y44" t="e">
        <f ca="1"/>
        <v>#NAME?</v>
      </c>
      <c r="Z44" s="20" t="e">
        <f ca="1"/>
        <v>#NAME?</v>
      </c>
    </row>
    <row r="45" spans="24:26" x14ac:dyDescent="0.35">
      <c r="X45" s="19" t="e">
        <f ca="1"/>
        <v>#NAME?</v>
      </c>
      <c r="Y45" t="e">
        <f ca="1"/>
        <v>#NAME?</v>
      </c>
      <c r="Z45" s="20" t="e">
        <f ca="1"/>
        <v>#NAME?</v>
      </c>
    </row>
    <row r="46" spans="24:26" x14ac:dyDescent="0.35">
      <c r="X46" s="19" t="e">
        <f ca="1"/>
        <v>#NAME?</v>
      </c>
      <c r="Y46" t="e">
        <f ca="1"/>
        <v>#NAME?</v>
      </c>
      <c r="Z46" s="20" t="e">
        <f ca="1"/>
        <v>#NAME?</v>
      </c>
    </row>
    <row r="47" spans="24:26" x14ac:dyDescent="0.35">
      <c r="X47" s="19" t="e">
        <f ca="1"/>
        <v>#NAME?</v>
      </c>
      <c r="Y47" t="e">
        <f ca="1"/>
        <v>#NAME?</v>
      </c>
      <c r="Z47" s="20" t="e">
        <f ca="1"/>
        <v>#NAME?</v>
      </c>
    </row>
    <row r="48" spans="24:26" x14ac:dyDescent="0.35">
      <c r="X48" s="19" t="e">
        <f ca="1"/>
        <v>#NAME?</v>
      </c>
      <c r="Y48" t="e">
        <f ca="1"/>
        <v>#NAME?</v>
      </c>
      <c r="Z48" s="20" t="e">
        <f ca="1"/>
        <v>#NAME?</v>
      </c>
    </row>
    <row r="49" spans="24:26" x14ac:dyDescent="0.35">
      <c r="X49" s="19" t="e">
        <f ca="1"/>
        <v>#NAME?</v>
      </c>
      <c r="Y49" t="e">
        <f ca="1"/>
        <v>#NAME?</v>
      </c>
      <c r="Z49" s="20" t="e">
        <f ca="1"/>
        <v>#NAME?</v>
      </c>
    </row>
    <row r="50" spans="24:26" x14ac:dyDescent="0.35">
      <c r="X50" s="19" t="e">
        <f ca="1"/>
        <v>#NAME?</v>
      </c>
      <c r="Y50" t="e">
        <f ca="1"/>
        <v>#NAME?</v>
      </c>
      <c r="Z50" s="20" t="e">
        <f ca="1"/>
        <v>#NAME?</v>
      </c>
    </row>
    <row r="51" spans="24:26" x14ac:dyDescent="0.35">
      <c r="X51" s="19" t="e">
        <f ca="1"/>
        <v>#NAME?</v>
      </c>
      <c r="Y51" t="e">
        <f ca="1"/>
        <v>#NAME?</v>
      </c>
      <c r="Z51" s="20" t="e">
        <f ca="1"/>
        <v>#NAME?</v>
      </c>
    </row>
    <row r="52" spans="24:26" x14ac:dyDescent="0.35">
      <c r="X52" s="19" t="e">
        <f ca="1"/>
        <v>#NAME?</v>
      </c>
      <c r="Y52" t="e">
        <f ca="1"/>
        <v>#NAME?</v>
      </c>
      <c r="Z52" s="20" t="e">
        <f ca="1"/>
        <v>#NAME?</v>
      </c>
    </row>
    <row r="53" spans="24:26" x14ac:dyDescent="0.35">
      <c r="X53" s="21" t="e">
        <f ca="1"/>
        <v>#NAME?</v>
      </c>
      <c r="Y53" s="22" t="e">
        <f ca="1"/>
        <v>#NAME?</v>
      </c>
      <c r="Z53" s="23" t="e">
        <f ca="1"/>
        <v>#NAME?</v>
      </c>
    </row>
  </sheetData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2F7E52-1586-48F5-8DC6-F9F8F883E1A3}">
  <dimension ref="A1:AJ53"/>
  <sheetViews>
    <sheetView workbookViewId="0"/>
  </sheetViews>
  <sheetFormatPr defaultRowHeight="14.5" x14ac:dyDescent="0.35"/>
  <cols>
    <col min="1" max="1" width="7" customWidth="1"/>
    <col min="2" max="2" width="3.6328125" customWidth="1"/>
    <col min="3" max="3" width="6.453125" customWidth="1"/>
    <col min="5" max="11" width="5.54296875" customWidth="1"/>
  </cols>
  <sheetData>
    <row r="1" spans="1:36" x14ac:dyDescent="0.35">
      <c r="A1" s="1" t="s">
        <v>38</v>
      </c>
    </row>
    <row r="2" spans="1:36" x14ac:dyDescent="0.35">
      <c r="A2" s="1"/>
    </row>
    <row r="3" spans="1:36" x14ac:dyDescent="0.35">
      <c r="A3" t="s">
        <v>39</v>
      </c>
      <c r="B3" s="32" t="s">
        <v>40</v>
      </c>
      <c r="C3" s="32" t="s">
        <v>28</v>
      </c>
      <c r="E3" t="s">
        <v>41</v>
      </c>
      <c r="M3" t="s">
        <v>22</v>
      </c>
      <c r="U3" t="s">
        <v>23</v>
      </c>
      <c r="AB3" t="s">
        <v>24</v>
      </c>
      <c r="AF3" t="s">
        <v>9</v>
      </c>
    </row>
    <row r="4" spans="1:36" x14ac:dyDescent="0.35">
      <c r="A4" s="33" t="s">
        <v>7</v>
      </c>
      <c r="B4" s="31">
        <v>1</v>
      </c>
      <c r="C4" s="34">
        <v>5</v>
      </c>
    </row>
    <row r="5" spans="1:36" ht="15" thickBot="1" x14ac:dyDescent="0.4">
      <c r="A5" s="6" t="s">
        <v>7</v>
      </c>
      <c r="B5">
        <v>2</v>
      </c>
      <c r="C5" s="7">
        <v>9</v>
      </c>
      <c r="F5" t="e">
        <f t="array" aca="1" ref="F5:J5" ca="1">TRANSPOSE(SortUnique(B4:B18))</f>
        <v>#NAME?</v>
      </c>
      <c r="G5" t="e">
        <f ca="1"/>
        <v>#NAME?</v>
      </c>
      <c r="H5" t="e">
        <f ca="1"/>
        <v>#NAME?</v>
      </c>
      <c r="I5" t="e">
        <f ca="1"/>
        <v>#NAME?</v>
      </c>
      <c r="J5" t="e">
        <f ca="1"/>
        <v>#NAME?</v>
      </c>
      <c r="M5" t="str">
        <f>IF(E5="","",E5)</f>
        <v/>
      </c>
      <c r="N5" t="e">
        <f t="shared" ref="N5:R5" ca="1" si="0">IF(F5="","",F5)</f>
        <v>#NAME?</v>
      </c>
      <c r="O5" t="e">
        <f t="shared" ca="1" si="0"/>
        <v>#NAME?</v>
      </c>
      <c r="P5" t="e">
        <f t="shared" ca="1" si="0"/>
        <v>#NAME?</v>
      </c>
      <c r="Q5" t="e">
        <f t="shared" ca="1" si="0"/>
        <v>#NAME?</v>
      </c>
      <c r="R5" t="e">
        <f t="shared" ca="1" si="0"/>
        <v>#NAME?</v>
      </c>
      <c r="S5" t="s">
        <v>25</v>
      </c>
      <c r="U5" t="s">
        <v>26</v>
      </c>
      <c r="W5" t="s">
        <v>27</v>
      </c>
      <c r="X5">
        <v>0.05</v>
      </c>
      <c r="AB5" t="e">
        <f t="array" aca="1" ref="AB5:AD53" ca="1">StdAnova1(Freq2RAW(Anova2Std(E5:J8)))</f>
        <v>#NAME?</v>
      </c>
      <c r="AC5" t="e">
        <f ca="1"/>
        <v>#NAME?</v>
      </c>
      <c r="AD5" t="e">
        <f ca="1"/>
        <v>#NAME?</v>
      </c>
      <c r="AG5" t="e">
        <f ca="1">AB5</f>
        <v>#NAME?</v>
      </c>
      <c r="AH5" t="e">
        <f t="shared" ref="AH5:AI5" ca="1" si="1">AC5</f>
        <v>#NAME?</v>
      </c>
      <c r="AI5" t="e">
        <f t="shared" ca="1" si="1"/>
        <v>#NAME?</v>
      </c>
    </row>
    <row r="6" spans="1:36" ht="15" thickTop="1" x14ac:dyDescent="0.35">
      <c r="A6" s="6" t="s">
        <v>7</v>
      </c>
      <c r="B6">
        <v>3</v>
      </c>
      <c r="C6" s="7">
        <v>8</v>
      </c>
      <c r="E6" t="e">
        <f t="array" aca="1" ref="E6:E8" ca="1">SortUnique(A4:A18)</f>
        <v>#NAME?</v>
      </c>
      <c r="F6" s="16">
        <f t="array" aca="1" ref="F6" ca="1">SUMIFS($C$4:$C$18,$A$4:$A$18,$E6,$B$4:$B$18,F$5)</f>
        <v>0</v>
      </c>
      <c r="G6" s="17">
        <f t="array" aca="1" ref="G6" ca="1">SUMIFS($C$4:$C$18,$A$4:$A$18,$E6,$B$4:$B$18,G$5)</f>
        <v>0</v>
      </c>
      <c r="H6" s="17">
        <f t="array" aca="1" ref="H6" ca="1">SUMIFS($C$4:$C$18,$A$4:$A$18,$E6,$B$4:$B$18,H$5)</f>
        <v>0</v>
      </c>
      <c r="I6" s="17">
        <f t="array" aca="1" ref="I6" ca="1">SUMIFS($C$4:$C$18,$A$4:$A$18,$E6,$B$4:$B$18,I$5)</f>
        <v>0</v>
      </c>
      <c r="J6" s="18">
        <f t="array" aca="1" ref="J6" ca="1">SUMIFS($C$4:$C$18,$A$4:$A$18,$E6,$B$4:$B$18,J$5)</f>
        <v>0</v>
      </c>
      <c r="K6">
        <f t="array" aca="1" ref="K6" ca="1">SUM(F6:J6)</f>
        <v>0</v>
      </c>
      <c r="M6" t="e">
        <f t="shared" ref="M6:M8" ca="1" si="2">IF(E6="","",E6)</f>
        <v>#NAME?</v>
      </c>
      <c r="N6" s="16" t="e">
        <f t="array" aca="1" ref="N6:R8" ca="1">MMULT(S6:S8,N9:R9)/S9</f>
        <v>#DIV/0!</v>
      </c>
      <c r="O6" s="17" t="e">
        <f ca="1"/>
        <v>#DIV/0!</v>
      </c>
      <c r="P6" s="17" t="e">
        <f ca="1"/>
        <v>#DIV/0!</v>
      </c>
      <c r="Q6" s="17" t="e">
        <f ca="1"/>
        <v>#DIV/0!</v>
      </c>
      <c r="R6" s="18" t="e">
        <f ca="1"/>
        <v>#DIV/0!</v>
      </c>
      <c r="S6">
        <f t="shared" ref="S6:S8" ca="1" si="3">SUM(F6:J6)</f>
        <v>0</v>
      </c>
      <c r="U6" s="30" t="s">
        <v>28</v>
      </c>
      <c r="V6" s="30" t="s">
        <v>29</v>
      </c>
      <c r="W6" s="30" t="s">
        <v>30</v>
      </c>
      <c r="X6" s="30" t="s">
        <v>17</v>
      </c>
      <c r="AB6" s="16" t="e">
        <f ca="1"/>
        <v>#NAME?</v>
      </c>
      <c r="AC6" s="17" t="e">
        <f ca="1"/>
        <v>#NAME?</v>
      </c>
      <c r="AD6" s="18" t="e">
        <f ca="1"/>
        <v>#NAME?</v>
      </c>
      <c r="AF6" t="s">
        <v>11</v>
      </c>
      <c r="AG6" s="16" t="e">
        <f ca="1">MEDIAN(AB6:AB53)</f>
        <v>#NAME?</v>
      </c>
      <c r="AH6" s="17" t="e">
        <f t="shared" ref="AH6:AI6" ca="1" si="4">MEDIAN(AC6:AC53)</f>
        <v>#NAME?</v>
      </c>
      <c r="AI6" s="18" t="e">
        <f t="shared" ca="1" si="4"/>
        <v>#NAME?</v>
      </c>
    </row>
    <row r="7" spans="1:36" x14ac:dyDescent="0.35">
      <c r="A7" s="6" t="s">
        <v>7</v>
      </c>
      <c r="B7">
        <v>4</v>
      </c>
      <c r="C7" s="7">
        <v>12</v>
      </c>
      <c r="E7" t="e">
        <f ca="1"/>
        <v>#NAME?</v>
      </c>
      <c r="F7" s="19">
        <f t="array" aca="1" ref="F7" ca="1">SUMIFS($C$4:$C$18,$A$4:$A$18,$E7,$B$4:$B$18,F$5)</f>
        <v>0</v>
      </c>
      <c r="G7">
        <f t="array" aca="1" ref="G7" ca="1">SUMIFS($C$4:$C$18,$A$4:$A$18,$E7,$B$4:$B$18,G$5)</f>
        <v>0</v>
      </c>
      <c r="H7">
        <f t="array" aca="1" ref="H7" ca="1">SUMIFS($C$4:$C$18,$A$4:$A$18,$E7,$B$4:$B$18,H$5)</f>
        <v>0</v>
      </c>
      <c r="I7">
        <f t="array" aca="1" ref="I7" ca="1">SUMIFS($C$4:$C$18,$A$4:$A$18,$E7,$B$4:$B$18,I$5)</f>
        <v>0</v>
      </c>
      <c r="J7" s="20">
        <f t="array" aca="1" ref="J7" ca="1">SUMIFS($C$4:$C$18,$A$4:$A$18,$E7,$B$4:$B$18,J$5)</f>
        <v>0</v>
      </c>
      <c r="K7">
        <f t="array" aca="1" ref="K7" ca="1">SUM(F7:J7)</f>
        <v>0</v>
      </c>
      <c r="M7" t="e">
        <f t="shared" ca="1" si="2"/>
        <v>#NAME?</v>
      </c>
      <c r="N7" s="19" t="e">
        <f ca="1"/>
        <v>#DIV/0!</v>
      </c>
      <c r="O7" t="e">
        <f ca="1"/>
        <v>#DIV/0!</v>
      </c>
      <c r="P7" t="e">
        <f ca="1"/>
        <v>#DIV/0!</v>
      </c>
      <c r="Q7" t="e">
        <f ca="1"/>
        <v>#DIV/0!</v>
      </c>
      <c r="R7" s="20" t="e">
        <f ca="1"/>
        <v>#DIV/0!</v>
      </c>
      <c r="S7">
        <f t="shared" ca="1" si="3"/>
        <v>0</v>
      </c>
      <c r="U7">
        <f ca="1">S9</f>
        <v>0</v>
      </c>
      <c r="V7">
        <f ca="1">COUNT(F6:F8)</f>
        <v>3</v>
      </c>
      <c r="W7">
        <f ca="1">COUNT(F6:J6)</f>
        <v>5</v>
      </c>
      <c r="X7">
        <f ca="1">(V7-1)*(W7-1)</f>
        <v>8</v>
      </c>
      <c r="AB7" s="19" t="e">
        <f ca="1"/>
        <v>#NAME?</v>
      </c>
      <c r="AC7" t="e">
        <f ca="1"/>
        <v>#NAME?</v>
      </c>
      <c r="AD7" s="20" t="e">
        <f ca="1"/>
        <v>#NAME?</v>
      </c>
      <c r="AF7" t="s">
        <v>12</v>
      </c>
      <c r="AG7" s="19" t="e">
        <f ca="1">RANK_SUM(AB6:AD53, 1,1)</f>
        <v>#NAME?</v>
      </c>
      <c r="AH7" t="e">
        <f ca="1">RANK_SUM(AB6:AD53, 2,1)</f>
        <v>#NAME?</v>
      </c>
      <c r="AI7" s="20" t="e">
        <f ca="1">RANK_SUM(AB6:AD53, 3,1)</f>
        <v>#NAME?</v>
      </c>
    </row>
    <row r="8" spans="1:36" x14ac:dyDescent="0.35">
      <c r="A8" s="6" t="s">
        <v>7</v>
      </c>
      <c r="B8">
        <v>5</v>
      </c>
      <c r="C8" s="7">
        <v>7</v>
      </c>
      <c r="E8" t="e">
        <f ca="1"/>
        <v>#NAME?</v>
      </c>
      <c r="F8" s="21">
        <f t="array" aca="1" ref="F8" ca="1">SUMIFS($C$4:$C$18,$A$4:$A$18,$E8,$B$4:$B$18,F$5)</f>
        <v>0</v>
      </c>
      <c r="G8" s="22">
        <f t="array" aca="1" ref="G8" ca="1">SUMIFS($C$4:$C$18,$A$4:$A$18,$E8,$B$4:$B$18,G$5)</f>
        <v>0</v>
      </c>
      <c r="H8" s="22">
        <f t="array" aca="1" ref="H8" ca="1">SUMIFS($C$4:$C$18,$A$4:$A$18,$E8,$B$4:$B$18,H$5)</f>
        <v>0</v>
      </c>
      <c r="I8" s="22">
        <f t="array" aca="1" ref="I8" ca="1">SUMIFS($C$4:$C$18,$A$4:$A$18,$E8,$B$4:$B$18,I$5)</f>
        <v>0</v>
      </c>
      <c r="J8" s="23">
        <f t="array" aca="1" ref="J8" ca="1">SUMIFS($C$4:$C$18,$A$4:$A$18,$E8,$B$4:$B$18,J$5)</f>
        <v>0</v>
      </c>
      <c r="K8">
        <f t="array" aca="1" ref="K8" ca="1">SUM(F8:J8)</f>
        <v>0</v>
      </c>
      <c r="M8" t="e">
        <f t="shared" ca="1" si="2"/>
        <v>#NAME?</v>
      </c>
      <c r="N8" s="21" t="e">
        <f ca="1"/>
        <v>#DIV/0!</v>
      </c>
      <c r="O8" s="22" t="e">
        <f ca="1"/>
        <v>#DIV/0!</v>
      </c>
      <c r="P8" s="22" t="e">
        <f ca="1"/>
        <v>#DIV/0!</v>
      </c>
      <c r="Q8" s="22" t="e">
        <f ca="1"/>
        <v>#DIV/0!</v>
      </c>
      <c r="R8" s="23" t="e">
        <f ca="1"/>
        <v>#DIV/0!</v>
      </c>
      <c r="S8">
        <f t="shared" ca="1" si="3"/>
        <v>0</v>
      </c>
      <c r="AB8" s="19" t="e">
        <f ca="1"/>
        <v>#NAME?</v>
      </c>
      <c r="AC8" t="e">
        <f ca="1"/>
        <v>#NAME?</v>
      </c>
      <c r="AD8" s="20" t="e">
        <f ca="1"/>
        <v>#NAME?</v>
      </c>
      <c r="AF8" t="s">
        <v>13</v>
      </c>
      <c r="AG8" s="19">
        <f ca="1">COUNT(AB6:AB53)</f>
        <v>0</v>
      </c>
      <c r="AH8">
        <f t="shared" ref="AH8:AI8" ca="1" si="5">COUNT(AC6:AC53)</f>
        <v>0</v>
      </c>
      <c r="AI8" s="20">
        <f t="shared" ca="1" si="5"/>
        <v>0</v>
      </c>
      <c r="AJ8" s="27">
        <f ca="1">SUM(AG8:AI8)</f>
        <v>0</v>
      </c>
    </row>
    <row r="9" spans="1:36" ht="15" thickBot="1" x14ac:dyDescent="0.4">
      <c r="A9" s="6" t="s">
        <v>8</v>
      </c>
      <c r="B9">
        <v>1</v>
      </c>
      <c r="C9" s="7">
        <v>3</v>
      </c>
      <c r="F9">
        <f t="array" aca="1" ref="F9" ca="1">SUM(F6:F8)</f>
        <v>0</v>
      </c>
      <c r="G9">
        <f t="array" aca="1" ref="G9" ca="1">SUM(G6:G8)</f>
        <v>0</v>
      </c>
      <c r="H9">
        <f t="array" aca="1" ref="H9" ca="1">SUM(H6:H8)</f>
        <v>0</v>
      </c>
      <c r="I9">
        <f t="array" aca="1" ref="I9" ca="1">SUM(I6:I8)</f>
        <v>0</v>
      </c>
      <c r="J9">
        <f t="array" aca="1" ref="J9" ca="1">SUM(J6:J8)</f>
        <v>0</v>
      </c>
      <c r="K9">
        <f t="array" aca="1" ref="K9" ca="1">SUM(K6:K8)</f>
        <v>0</v>
      </c>
      <c r="M9" t="s">
        <v>25</v>
      </c>
      <c r="N9">
        <f t="shared" ref="N9:R9" ca="1" si="6">SUM(F6:F8)</f>
        <v>0</v>
      </c>
      <c r="O9">
        <f t="shared" ca="1" si="6"/>
        <v>0</v>
      </c>
      <c r="P9">
        <f t="shared" ca="1" si="6"/>
        <v>0</v>
      </c>
      <c r="Q9">
        <f t="shared" ca="1" si="6"/>
        <v>0</v>
      </c>
      <c r="R9">
        <f t="shared" ca="1" si="6"/>
        <v>0</v>
      </c>
      <c r="S9">
        <f ca="1">SUM(S6:S8)</f>
        <v>0</v>
      </c>
      <c r="U9" t="s">
        <v>31</v>
      </c>
      <c r="AB9" s="19" t="e">
        <f ca="1"/>
        <v>#NAME?</v>
      </c>
      <c r="AC9" t="e">
        <f ca="1"/>
        <v>#NAME?</v>
      </c>
      <c r="AD9" s="20" t="e">
        <f ca="1"/>
        <v>#NAME?</v>
      </c>
      <c r="AF9" t="s">
        <v>14</v>
      </c>
      <c r="AG9" s="21" t="e">
        <f ca="1">AG7^2/AG8</f>
        <v>#NAME?</v>
      </c>
      <c r="AH9" s="22" t="e">
        <f t="shared" ref="AH9:AI9" ca="1" si="7">AH7^2/AH8</f>
        <v>#NAME?</v>
      </c>
      <c r="AI9" s="23" t="e">
        <f t="shared" ca="1" si="7"/>
        <v>#NAME?</v>
      </c>
      <c r="AJ9" s="28" t="e">
        <f ca="1">SUM(AG9:AI9)</f>
        <v>#NAME?</v>
      </c>
    </row>
    <row r="10" spans="1:36" ht="15" thickTop="1" x14ac:dyDescent="0.35">
      <c r="A10" s="6" t="s">
        <v>8</v>
      </c>
      <c r="B10">
        <v>2</v>
      </c>
      <c r="C10" s="7">
        <v>5</v>
      </c>
      <c r="U10" s="30" t="s">
        <v>32</v>
      </c>
      <c r="V10" s="30" t="s">
        <v>33</v>
      </c>
      <c r="W10" s="30" t="s">
        <v>18</v>
      </c>
      <c r="X10" s="30" t="s">
        <v>34</v>
      </c>
      <c r="Y10" s="30" t="s">
        <v>20</v>
      </c>
      <c r="Z10" s="30" t="s">
        <v>35</v>
      </c>
      <c r="AB10" s="19" t="e">
        <f ca="1"/>
        <v>#NAME?</v>
      </c>
      <c r="AC10" t="e">
        <f ca="1"/>
        <v>#NAME?</v>
      </c>
      <c r="AD10" s="20" t="e">
        <f ca="1"/>
        <v>#NAME?</v>
      </c>
      <c r="AF10" t="s">
        <v>15</v>
      </c>
      <c r="AJ10" s="28" t="e">
        <f ca="1">12*AJ9/(AJ8*(AJ8+1))-3*(AJ8+1)</f>
        <v>#NAME?</v>
      </c>
    </row>
    <row r="11" spans="1:36" x14ac:dyDescent="0.35">
      <c r="A11" s="6" t="s">
        <v>8</v>
      </c>
      <c r="B11">
        <v>3</v>
      </c>
      <c r="C11" s="7">
        <v>11</v>
      </c>
      <c r="U11" t="s">
        <v>36</v>
      </c>
      <c r="V11" t="e">
        <f ca="1">CHI_STAT2(F6:J8,N6:R8)</f>
        <v>#NAME?</v>
      </c>
      <c r="W11" t="e">
        <f ca="1">_xlfn.CHISQ.DIST.RT(V11,X7)</f>
        <v>#NAME?</v>
      </c>
      <c r="X11" t="e">
        <f ca="1">CHISQ_INV_RT(X5,X7)</f>
        <v>#NAME?</v>
      </c>
      <c r="Y11" s="2" t="e">
        <f ca="1">IF(X11&lt;V11,"yes","no")</f>
        <v>#NAME?</v>
      </c>
      <c r="Z11" t="e">
        <f ca="1">SQRT(V11/(U7*(MIN(V7,W7)-1)))</f>
        <v>#NAME?</v>
      </c>
      <c r="AB11" s="19" t="e">
        <f ca="1"/>
        <v>#NAME?</v>
      </c>
      <c r="AC11" t="e">
        <f ca="1"/>
        <v>#NAME?</v>
      </c>
      <c r="AD11" s="20" t="e">
        <f ca="1"/>
        <v>#NAME?</v>
      </c>
      <c r="AF11" t="s">
        <v>16</v>
      </c>
      <c r="AJ11" s="28" t="e">
        <f ca="1">AJ10/(1-TiesCorrection(AB6:AD53)/(127*(127^2-1)))</f>
        <v>#NAME?</v>
      </c>
    </row>
    <row r="12" spans="1:36" x14ac:dyDescent="0.35">
      <c r="A12" s="6" t="s">
        <v>8</v>
      </c>
      <c r="B12">
        <v>4</v>
      </c>
      <c r="C12" s="7">
        <v>13</v>
      </c>
      <c r="U12" t="s">
        <v>37</v>
      </c>
      <c r="V12" t="e">
        <f ca="1">CHI_MAX2(F6:J8,N6:R8)</f>
        <v>#NAME?</v>
      </c>
      <c r="W12" t="e">
        <f ca="1">_xlfn.CHISQ.DIST.RT(V12,X7)</f>
        <v>#NAME?</v>
      </c>
      <c r="X12" t="e">
        <f ca="1">CHISQ_INV_RT(X5,X7)</f>
        <v>#NAME?</v>
      </c>
      <c r="Y12" s="2" t="e">
        <f ca="1">IF(X12&lt;V12,"yes","no")</f>
        <v>#NAME?</v>
      </c>
      <c r="Z12" t="e">
        <f ca="1">SQRT(V12/(U7*(MIN(V7,W7)-1)))</f>
        <v>#NAME?</v>
      </c>
      <c r="AB12" s="19" t="e">
        <f ca="1"/>
        <v>#NAME?</v>
      </c>
      <c r="AC12" t="e">
        <f ca="1"/>
        <v>#NAME?</v>
      </c>
      <c r="AD12" s="20" t="e">
        <f ca="1"/>
        <v>#NAME?</v>
      </c>
      <c r="AF12" t="s">
        <v>17</v>
      </c>
      <c r="AJ12" s="28">
        <f ca="1">COUNTA(AG5:AI5)-1</f>
        <v>2</v>
      </c>
    </row>
    <row r="13" spans="1:36" x14ac:dyDescent="0.35">
      <c r="A13" s="6" t="s">
        <v>8</v>
      </c>
      <c r="B13">
        <v>5</v>
      </c>
      <c r="C13" s="7">
        <v>6</v>
      </c>
      <c r="E13" t="e" cm="1">
        <f t="array" aca="1" ref="E13" ca="1">StdAnova2(A4:C18)</f>
        <v>#NAME?</v>
      </c>
      <c r="U13" s="31"/>
      <c r="V13" s="31"/>
      <c r="W13" s="31"/>
      <c r="X13" s="31"/>
      <c r="Y13" s="31"/>
      <c r="Z13" s="31"/>
      <c r="AB13" s="19" t="e">
        <f ca="1"/>
        <v>#NAME?</v>
      </c>
      <c r="AC13" t="e">
        <f ca="1"/>
        <v>#NAME?</v>
      </c>
      <c r="AD13" s="20" t="e">
        <f ca="1"/>
        <v>#NAME?</v>
      </c>
      <c r="AF13" t="s">
        <v>18</v>
      </c>
      <c r="AJ13" s="28" t="e">
        <f ca="1">_xlfn.CHISQ.DIST.RT(AJ11,AJ12)</f>
        <v>#NAME?</v>
      </c>
    </row>
    <row r="14" spans="1:36" x14ac:dyDescent="0.35">
      <c r="A14" s="6" t="s">
        <v>10</v>
      </c>
      <c r="B14">
        <v>1</v>
      </c>
      <c r="C14" s="7">
        <v>2</v>
      </c>
      <c r="F14" s="33"/>
      <c r="G14" s="31"/>
      <c r="H14" s="31"/>
      <c r="I14" s="31"/>
      <c r="J14" s="34"/>
      <c r="AB14" s="19" t="e">
        <f ca="1"/>
        <v>#NAME?</v>
      </c>
      <c r="AC14" t="e">
        <f ca="1"/>
        <v>#NAME?</v>
      </c>
      <c r="AD14" s="20" t="e">
        <f ca="1"/>
        <v>#NAME?</v>
      </c>
      <c r="AF14" t="s">
        <v>19</v>
      </c>
      <c r="AJ14" s="28">
        <v>0.05</v>
      </c>
    </row>
    <row r="15" spans="1:36" x14ac:dyDescent="0.35">
      <c r="A15" s="6" t="s">
        <v>10</v>
      </c>
      <c r="B15">
        <v>2</v>
      </c>
      <c r="C15" s="7">
        <v>6</v>
      </c>
      <c r="F15" s="6"/>
      <c r="J15" s="7"/>
      <c r="AB15" s="19" t="e">
        <f ca="1"/>
        <v>#NAME?</v>
      </c>
      <c r="AC15" t="e">
        <f ca="1"/>
        <v>#NAME?</v>
      </c>
      <c r="AD15" s="20" t="e">
        <f ca="1"/>
        <v>#NAME?</v>
      </c>
      <c r="AF15" t="s">
        <v>20</v>
      </c>
      <c r="AJ15" s="29" t="e">
        <f ca="1">IF(AJ13&lt;AJ14,"yes","no")</f>
        <v>#NAME?</v>
      </c>
    </row>
    <row r="16" spans="1:36" x14ac:dyDescent="0.35">
      <c r="A16" s="6" t="s">
        <v>10</v>
      </c>
      <c r="B16">
        <v>3</v>
      </c>
      <c r="C16" s="7">
        <v>11</v>
      </c>
      <c r="F16" s="8"/>
      <c r="G16" s="9"/>
      <c r="H16" s="9"/>
      <c r="I16" s="9"/>
      <c r="J16" s="10"/>
      <c r="AB16" s="19" t="e">
        <f ca="1"/>
        <v>#NAME?</v>
      </c>
      <c r="AC16" t="e">
        <f ca="1"/>
        <v>#NAME?</v>
      </c>
      <c r="AD16" s="20" t="e">
        <f ca="1"/>
        <v>#NAME?</v>
      </c>
    </row>
    <row r="17" spans="1:30" x14ac:dyDescent="0.35">
      <c r="A17" s="6" t="s">
        <v>10</v>
      </c>
      <c r="B17">
        <v>4</v>
      </c>
      <c r="C17" s="7">
        <v>15</v>
      </c>
      <c r="AB17" s="19" t="e">
        <f ca="1"/>
        <v>#NAME?</v>
      </c>
      <c r="AC17" t="e">
        <f ca="1"/>
        <v>#NAME?</v>
      </c>
      <c r="AD17" s="20" t="e">
        <f ca="1"/>
        <v>#NAME?</v>
      </c>
    </row>
    <row r="18" spans="1:30" x14ac:dyDescent="0.35">
      <c r="A18" s="8" t="s">
        <v>10</v>
      </c>
      <c r="B18" s="9">
        <v>5</v>
      </c>
      <c r="C18" s="10">
        <v>14</v>
      </c>
      <c r="AB18" s="19" t="e">
        <f ca="1"/>
        <v>#NAME?</v>
      </c>
      <c r="AC18" t="e">
        <f ca="1"/>
        <v>#NAME?</v>
      </c>
      <c r="AD18" s="20" t="e">
        <f ca="1"/>
        <v>#NAME?</v>
      </c>
    </row>
    <row r="19" spans="1:30" x14ac:dyDescent="0.35">
      <c r="AB19" s="19" t="e">
        <f ca="1"/>
        <v>#NAME?</v>
      </c>
      <c r="AC19" t="e">
        <f ca="1"/>
        <v>#NAME?</v>
      </c>
      <c r="AD19" s="20" t="e">
        <f ca="1"/>
        <v>#NAME?</v>
      </c>
    </row>
    <row r="20" spans="1:30" x14ac:dyDescent="0.35">
      <c r="AB20" s="19" t="e">
        <f ca="1"/>
        <v>#NAME?</v>
      </c>
      <c r="AC20" t="e">
        <f ca="1"/>
        <v>#NAME?</v>
      </c>
      <c r="AD20" s="20" t="e">
        <f ca="1"/>
        <v>#NAME?</v>
      </c>
    </row>
    <row r="21" spans="1:30" x14ac:dyDescent="0.35">
      <c r="AB21" s="19" t="e">
        <f ca="1"/>
        <v>#NAME?</v>
      </c>
      <c r="AC21" t="e">
        <f ca="1"/>
        <v>#NAME?</v>
      </c>
      <c r="AD21" s="20" t="e">
        <f ca="1"/>
        <v>#NAME?</v>
      </c>
    </row>
    <row r="22" spans="1:30" x14ac:dyDescent="0.35">
      <c r="AB22" s="19" t="e">
        <f ca="1"/>
        <v>#NAME?</v>
      </c>
      <c r="AC22" t="e">
        <f ca="1"/>
        <v>#NAME?</v>
      </c>
      <c r="AD22" s="20" t="e">
        <f ca="1"/>
        <v>#NAME?</v>
      </c>
    </row>
    <row r="23" spans="1:30" x14ac:dyDescent="0.35">
      <c r="AB23" s="19" t="e">
        <f ca="1"/>
        <v>#NAME?</v>
      </c>
      <c r="AC23" t="e">
        <f ca="1"/>
        <v>#NAME?</v>
      </c>
      <c r="AD23" s="20" t="e">
        <f ca="1"/>
        <v>#NAME?</v>
      </c>
    </row>
    <row r="24" spans="1:30" x14ac:dyDescent="0.35">
      <c r="AB24" s="19" t="e">
        <f ca="1"/>
        <v>#NAME?</v>
      </c>
      <c r="AC24" t="e">
        <f ca="1"/>
        <v>#NAME?</v>
      </c>
      <c r="AD24" s="20" t="e">
        <f ca="1"/>
        <v>#NAME?</v>
      </c>
    </row>
    <row r="25" spans="1:30" x14ac:dyDescent="0.35">
      <c r="AB25" s="19" t="e">
        <f ca="1"/>
        <v>#NAME?</v>
      </c>
      <c r="AC25" t="e">
        <f ca="1"/>
        <v>#NAME?</v>
      </c>
      <c r="AD25" s="20" t="e">
        <f ca="1"/>
        <v>#NAME?</v>
      </c>
    </row>
    <row r="26" spans="1:30" x14ac:dyDescent="0.35">
      <c r="AB26" s="19" t="e">
        <f ca="1"/>
        <v>#NAME?</v>
      </c>
      <c r="AC26" t="e">
        <f ca="1"/>
        <v>#NAME?</v>
      </c>
      <c r="AD26" s="20" t="e">
        <f ca="1"/>
        <v>#NAME?</v>
      </c>
    </row>
    <row r="27" spans="1:30" x14ac:dyDescent="0.35">
      <c r="AB27" s="19" t="e">
        <f ca="1"/>
        <v>#NAME?</v>
      </c>
      <c r="AC27" t="e">
        <f ca="1"/>
        <v>#NAME?</v>
      </c>
      <c r="AD27" s="20" t="e">
        <f ca="1"/>
        <v>#NAME?</v>
      </c>
    </row>
    <row r="28" spans="1:30" x14ac:dyDescent="0.35">
      <c r="AB28" s="19" t="e">
        <f ca="1"/>
        <v>#NAME?</v>
      </c>
      <c r="AC28" t="e">
        <f ca="1"/>
        <v>#NAME?</v>
      </c>
      <c r="AD28" s="20" t="e">
        <f ca="1"/>
        <v>#NAME?</v>
      </c>
    </row>
    <row r="29" spans="1:30" x14ac:dyDescent="0.35">
      <c r="AB29" s="19" t="e">
        <f ca="1"/>
        <v>#NAME?</v>
      </c>
      <c r="AC29" t="e">
        <f ca="1"/>
        <v>#NAME?</v>
      </c>
      <c r="AD29" s="20" t="e">
        <f ca="1"/>
        <v>#NAME?</v>
      </c>
    </row>
    <row r="30" spans="1:30" x14ac:dyDescent="0.35">
      <c r="AB30" s="19" t="e">
        <f ca="1"/>
        <v>#NAME?</v>
      </c>
      <c r="AC30" t="e">
        <f ca="1"/>
        <v>#NAME?</v>
      </c>
      <c r="AD30" s="20" t="e">
        <f ca="1"/>
        <v>#NAME?</v>
      </c>
    </row>
    <row r="31" spans="1:30" x14ac:dyDescent="0.35">
      <c r="AB31" s="19" t="e">
        <f ca="1"/>
        <v>#NAME?</v>
      </c>
      <c r="AC31" t="e">
        <f ca="1"/>
        <v>#NAME?</v>
      </c>
      <c r="AD31" s="20" t="e">
        <f ca="1"/>
        <v>#NAME?</v>
      </c>
    </row>
    <row r="32" spans="1:30" x14ac:dyDescent="0.35">
      <c r="AB32" s="19" t="e">
        <f ca="1"/>
        <v>#NAME?</v>
      </c>
      <c r="AC32" t="e">
        <f ca="1"/>
        <v>#NAME?</v>
      </c>
      <c r="AD32" s="20" t="e">
        <f ca="1"/>
        <v>#NAME?</v>
      </c>
    </row>
    <row r="33" spans="28:30" x14ac:dyDescent="0.35">
      <c r="AB33" s="19" t="e">
        <f ca="1"/>
        <v>#NAME?</v>
      </c>
      <c r="AC33" t="e">
        <f ca="1"/>
        <v>#NAME?</v>
      </c>
      <c r="AD33" s="20" t="e">
        <f ca="1"/>
        <v>#NAME?</v>
      </c>
    </row>
    <row r="34" spans="28:30" x14ac:dyDescent="0.35">
      <c r="AB34" s="19" t="e">
        <f ca="1"/>
        <v>#NAME?</v>
      </c>
      <c r="AC34" t="e">
        <f ca="1"/>
        <v>#NAME?</v>
      </c>
      <c r="AD34" s="20" t="e">
        <f ca="1"/>
        <v>#NAME?</v>
      </c>
    </row>
    <row r="35" spans="28:30" x14ac:dyDescent="0.35">
      <c r="AB35" s="19" t="e">
        <f ca="1"/>
        <v>#NAME?</v>
      </c>
      <c r="AC35" t="e">
        <f ca="1"/>
        <v>#NAME?</v>
      </c>
      <c r="AD35" s="20" t="e">
        <f ca="1"/>
        <v>#NAME?</v>
      </c>
    </row>
    <row r="36" spans="28:30" x14ac:dyDescent="0.35">
      <c r="AB36" s="19" t="e">
        <f ca="1"/>
        <v>#NAME?</v>
      </c>
      <c r="AC36" t="e">
        <f ca="1"/>
        <v>#NAME?</v>
      </c>
      <c r="AD36" s="20" t="e">
        <f ca="1"/>
        <v>#NAME?</v>
      </c>
    </row>
    <row r="37" spans="28:30" x14ac:dyDescent="0.35">
      <c r="AB37" s="19" t="e">
        <f ca="1"/>
        <v>#NAME?</v>
      </c>
      <c r="AC37" t="e">
        <f ca="1"/>
        <v>#NAME?</v>
      </c>
      <c r="AD37" s="20" t="e">
        <f ca="1"/>
        <v>#NAME?</v>
      </c>
    </row>
    <row r="38" spans="28:30" x14ac:dyDescent="0.35">
      <c r="AB38" s="19" t="e">
        <f ca="1"/>
        <v>#NAME?</v>
      </c>
      <c r="AC38" t="e">
        <f ca="1"/>
        <v>#NAME?</v>
      </c>
      <c r="AD38" s="20" t="e">
        <f ca="1"/>
        <v>#NAME?</v>
      </c>
    </row>
    <row r="39" spans="28:30" x14ac:dyDescent="0.35">
      <c r="AB39" s="19" t="e">
        <f ca="1"/>
        <v>#NAME?</v>
      </c>
      <c r="AC39" t="e">
        <f ca="1"/>
        <v>#NAME?</v>
      </c>
      <c r="AD39" s="20" t="e">
        <f ca="1"/>
        <v>#NAME?</v>
      </c>
    </row>
    <row r="40" spans="28:30" x14ac:dyDescent="0.35">
      <c r="AB40" s="19" t="e">
        <f ca="1"/>
        <v>#NAME?</v>
      </c>
      <c r="AC40" t="e">
        <f ca="1"/>
        <v>#NAME?</v>
      </c>
      <c r="AD40" s="20" t="e">
        <f ca="1"/>
        <v>#NAME?</v>
      </c>
    </row>
    <row r="41" spans="28:30" x14ac:dyDescent="0.35">
      <c r="AB41" s="19" t="e">
        <f ca="1"/>
        <v>#NAME?</v>
      </c>
      <c r="AC41" t="e">
        <f ca="1"/>
        <v>#NAME?</v>
      </c>
      <c r="AD41" s="20" t="e">
        <f ca="1"/>
        <v>#NAME?</v>
      </c>
    </row>
    <row r="42" spans="28:30" x14ac:dyDescent="0.35">
      <c r="AB42" s="19" t="e">
        <f ca="1"/>
        <v>#NAME?</v>
      </c>
      <c r="AC42" t="e">
        <f ca="1"/>
        <v>#NAME?</v>
      </c>
      <c r="AD42" s="20" t="e">
        <f ca="1"/>
        <v>#NAME?</v>
      </c>
    </row>
    <row r="43" spans="28:30" x14ac:dyDescent="0.35">
      <c r="AB43" s="19" t="e">
        <f ca="1"/>
        <v>#NAME?</v>
      </c>
      <c r="AC43" t="e">
        <f ca="1"/>
        <v>#NAME?</v>
      </c>
      <c r="AD43" s="20" t="e">
        <f ca="1"/>
        <v>#NAME?</v>
      </c>
    </row>
    <row r="44" spans="28:30" x14ac:dyDescent="0.35">
      <c r="AB44" s="19" t="e">
        <f ca="1"/>
        <v>#NAME?</v>
      </c>
      <c r="AC44" t="e">
        <f ca="1"/>
        <v>#NAME?</v>
      </c>
      <c r="AD44" s="20" t="e">
        <f ca="1"/>
        <v>#NAME?</v>
      </c>
    </row>
    <row r="45" spans="28:30" x14ac:dyDescent="0.35">
      <c r="AB45" s="19" t="e">
        <f ca="1"/>
        <v>#NAME?</v>
      </c>
      <c r="AC45" t="e">
        <f ca="1"/>
        <v>#NAME?</v>
      </c>
      <c r="AD45" s="20" t="e">
        <f ca="1"/>
        <v>#NAME?</v>
      </c>
    </row>
    <row r="46" spans="28:30" x14ac:dyDescent="0.35">
      <c r="AB46" s="19" t="e">
        <f ca="1"/>
        <v>#NAME?</v>
      </c>
      <c r="AC46" t="e">
        <f ca="1"/>
        <v>#NAME?</v>
      </c>
      <c r="AD46" s="20" t="e">
        <f ca="1"/>
        <v>#NAME?</v>
      </c>
    </row>
    <row r="47" spans="28:30" x14ac:dyDescent="0.35">
      <c r="AB47" s="19" t="e">
        <f ca="1"/>
        <v>#NAME?</v>
      </c>
      <c r="AC47" t="e">
        <f ca="1"/>
        <v>#NAME?</v>
      </c>
      <c r="AD47" s="20" t="e">
        <f ca="1"/>
        <v>#NAME?</v>
      </c>
    </row>
    <row r="48" spans="28:30" x14ac:dyDescent="0.35">
      <c r="AB48" s="19" t="e">
        <f ca="1"/>
        <v>#NAME?</v>
      </c>
      <c r="AC48" t="e">
        <f ca="1"/>
        <v>#NAME?</v>
      </c>
      <c r="AD48" s="20" t="e">
        <f ca="1"/>
        <v>#NAME?</v>
      </c>
    </row>
    <row r="49" spans="28:30" x14ac:dyDescent="0.35">
      <c r="AB49" s="19" t="e">
        <f ca="1"/>
        <v>#NAME?</v>
      </c>
      <c r="AC49" t="e">
        <f ca="1"/>
        <v>#NAME?</v>
      </c>
      <c r="AD49" s="20" t="e">
        <f ca="1"/>
        <v>#NAME?</v>
      </c>
    </row>
    <row r="50" spans="28:30" x14ac:dyDescent="0.35">
      <c r="AB50" s="19" t="e">
        <f ca="1"/>
        <v>#NAME?</v>
      </c>
      <c r="AC50" t="e">
        <f ca="1"/>
        <v>#NAME?</v>
      </c>
      <c r="AD50" s="20" t="e">
        <f ca="1"/>
        <v>#NAME?</v>
      </c>
    </row>
    <row r="51" spans="28:30" x14ac:dyDescent="0.35">
      <c r="AB51" s="19" t="e">
        <f ca="1"/>
        <v>#NAME?</v>
      </c>
      <c r="AC51" t="e">
        <f ca="1"/>
        <v>#NAME?</v>
      </c>
      <c r="AD51" s="20" t="e">
        <f ca="1"/>
        <v>#NAME?</v>
      </c>
    </row>
    <row r="52" spans="28:30" x14ac:dyDescent="0.35">
      <c r="AB52" s="19" t="e">
        <f ca="1"/>
        <v>#NAME?</v>
      </c>
      <c r="AC52" t="e">
        <f ca="1"/>
        <v>#NAME?</v>
      </c>
      <c r="AD52" s="20" t="e">
        <f ca="1"/>
        <v>#NAME?</v>
      </c>
    </row>
    <row r="53" spans="28:30" x14ac:dyDescent="0.35">
      <c r="AB53" s="21" t="e">
        <f ca="1"/>
        <v>#NAME?</v>
      </c>
      <c r="AC53" s="22" t="e">
        <f ca="1"/>
        <v>#NAME?</v>
      </c>
      <c r="AD53" s="23" t="e">
        <f ca="1"/>
        <v>#NAME?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Title</vt:lpstr>
      <vt:lpstr>Nom-Ord</vt:lpstr>
      <vt:lpstr>NomOrd 2</vt:lpstr>
      <vt:lpstr>NomOrd 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Charles Zaiontz</dc:creator>
  <cp:lastModifiedBy>Charles Zaiontz</cp:lastModifiedBy>
  <dcterms:created xsi:type="dcterms:W3CDTF">2024-06-30T14:25:27Z</dcterms:created>
  <dcterms:modified xsi:type="dcterms:W3CDTF">2024-06-30T14:30:27Z</dcterms:modified>
</cp:coreProperties>
</file>