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9B9236B2-52ED-47E6-A650-C631B593C6E4}" xr6:coauthVersionLast="47" xr6:coauthVersionMax="47" xr10:uidLastSave="{00000000-0000-0000-0000-000000000000}"/>
  <bookViews>
    <workbookView xWindow="-110" yWindow="-110" windowWidth="19420" windowHeight="10300" xr2:uid="{A78BA111-F773-4159-9E9E-2C8CF244C088}"/>
  </bookViews>
  <sheets>
    <sheet name="Title" sheetId="3" r:id="rId1"/>
    <sheet name="Power" sheetId="1" r:id="rId2"/>
    <sheet name="Sample Size" sheetId="2" r:id="rId3"/>
  </sheets>
  <externalReferences>
    <externalReference r:id="rId4"/>
  </externalReferences>
  <definedNames>
    <definedName name="Data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G12" i="2"/>
  <c r="D12" i="2"/>
  <c r="B12" i="2"/>
  <c r="I11" i="2"/>
  <c r="G11" i="2"/>
  <c r="D11" i="2"/>
  <c r="B11" i="2"/>
  <c r="D10" i="2"/>
  <c r="F19" i="1"/>
  <c r="D19" i="1"/>
  <c r="O18" i="1"/>
  <c r="M18" i="1"/>
  <c r="J17" i="1"/>
  <c r="H17" i="1"/>
  <c r="F17" i="1"/>
  <c r="O16" i="1"/>
  <c r="H16" i="1"/>
  <c r="F16" i="1"/>
  <c r="O15" i="1"/>
  <c r="H15" i="1"/>
  <c r="F15" i="1"/>
  <c r="O14" i="1"/>
  <c r="H14" i="1"/>
  <c r="F14" i="1"/>
  <c r="O13" i="1"/>
  <c r="F12" i="1"/>
  <c r="O11" i="1"/>
  <c r="F11" i="1"/>
  <c r="O10" i="1"/>
  <c r="F10" i="1"/>
  <c r="M10" i="1"/>
  <c r="B10" i="1"/>
  <c r="M11" i="1" l="1"/>
  <c r="M13" i="1" s="1"/>
  <c r="M14" i="1" s="1"/>
  <c r="M15" i="1" s="1"/>
  <c r="M16" i="1" s="1"/>
  <c r="B11" i="1"/>
  <c r="B14" i="1" s="1"/>
  <c r="B15" i="1" s="1"/>
  <c r="B16" i="1" s="1"/>
  <c r="B17" i="1" s="1"/>
  <c r="D17" i="1" s="1"/>
  <c r="C14" i="1"/>
  <c r="C15" i="1" s="1"/>
  <c r="C16" i="1" s="1"/>
  <c r="C17" i="1" s="1"/>
</calcChain>
</file>

<file path=xl/sharedStrings.xml><?xml version="1.0" encoding="utf-8"?>
<sst xmlns="http://schemas.openxmlformats.org/spreadsheetml/2006/main" count="54" uniqueCount="24">
  <si>
    <t>Cronbach's Alpha - Power</t>
  </si>
  <si>
    <t>Statistical Power - 2 tailed test</t>
  </si>
  <si>
    <t>Statistical Power - 1 tailed test</t>
  </si>
  <si>
    <t>n</t>
  </si>
  <si>
    <t>k</t>
  </si>
  <si>
    <t>γ0</t>
  </si>
  <si>
    <t>γ1</t>
  </si>
  <si>
    <t>α</t>
  </si>
  <si>
    <t>df1</t>
  </si>
  <si>
    <t>df2</t>
  </si>
  <si>
    <t>right</t>
  </si>
  <si>
    <t>left</t>
  </si>
  <si>
    <t>2-tail</t>
  </si>
  <si>
    <t>F-crit</t>
  </si>
  <si>
    <t>γ-crit</t>
  </si>
  <si>
    <t>W1</t>
  </si>
  <si>
    <t>1-β</t>
  </si>
  <si>
    <t>Cronbach's Alpha - Sample Size</t>
  </si>
  <si>
    <t>Sample Size - 2 tailed test</t>
  </si>
  <si>
    <t>Sample Size - 1 tailed test</t>
  </si>
  <si>
    <t>Real Statistics Using Excel</t>
  </si>
  <si>
    <t>Updated</t>
  </si>
  <si>
    <t>Copyright © 2013 - 2024 Charles Zaiontz</t>
  </si>
  <si>
    <t>Cronbach's Alpha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</si>
</sst>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2" fillId="0" borderId="0" xfId="0" applyFont="1"/>
    <xf numFmtId="0" fontId="3" fillId="0" borderId="2" xfId="0" applyFont="1" applyBorder="1" applyAlignment="1">
      <alignment horizontal="right" wrapText="1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3" xfId="0" applyFont="1" applyBorder="1" applyAlignment="1">
      <alignment horizontal="right" wrapText="1"/>
    </xf>
    <xf numFmtId="15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Examples%20Correlation-Reliability%2015%20May%202021.xlsx" TargetMode="External"/><Relationship Id="rId1" Type="http://schemas.openxmlformats.org/officeDocument/2006/relationships/externalLinkPath" Target="/38f5cd2f1f925cfd/Documenti/A%20Real%20Statistics%202020/Examples/Real%20Statistics%20Examples%20Correlation-Reliability%2015%20Ma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Cov"/>
      <sheetName val="Corr"/>
      <sheetName val="Corr A"/>
      <sheetName val="Corr B"/>
      <sheetName val="Scatter"/>
      <sheetName val="Scatter 1"/>
      <sheetName val="Scatter 2"/>
      <sheetName val="Corr 0"/>
      <sheetName val="Corr 0a"/>
      <sheetName val="Corr 0b"/>
      <sheetName val="Corr 1"/>
      <sheetName val="Corr 1a"/>
      <sheetName val="Corr 2"/>
      <sheetName val="Corr 3"/>
      <sheetName val="Corr 3a"/>
      <sheetName val="Corr 3b"/>
      <sheetName val="Corr 4"/>
      <sheetName val="Corr 5"/>
      <sheetName val="Corr Power"/>
      <sheetName val="2 Corr"/>
      <sheetName val="2 Corr Dep 1"/>
      <sheetName val="2 Corr Dep 2"/>
      <sheetName val="2 Corr Dep 3"/>
      <sheetName val="Corr and T"/>
      <sheetName val="Corr and Chi-sq"/>
      <sheetName val="Biserial"/>
      <sheetName val="Spearman Rho 1"/>
      <sheetName val="Spearman Rho 1a"/>
      <sheetName val="Spearman Rho 2"/>
      <sheetName val="Spearman Rho 2a"/>
      <sheetName val="Spearman Rho 3"/>
      <sheetName val="Kendall's Tau"/>
      <sheetName val="Kendall Tau 1"/>
      <sheetName val="Kendall Tau 2"/>
      <sheetName val="Kendall Tau 3"/>
      <sheetName val="Box-Cox 1"/>
      <sheetName val="Box-Cox 2"/>
      <sheetName val="Box-Cox 3"/>
      <sheetName val="Polychoric 1"/>
      <sheetName val="Polychoric 2"/>
      <sheetName val="Polychoric 3"/>
      <sheetName val="Polychoric 4"/>
      <sheetName val="Polychoric 5"/>
      <sheetName val="OChisq"/>
      <sheetName val="OChiSq 1"/>
      <sheetName val="OChisq 2"/>
      <sheetName val="Pearson Table"/>
      <sheetName val="Sp Rho Table"/>
      <sheetName val="Ken Tau Table"/>
      <sheetName val="Split-half"/>
      <sheetName val="Split-half 1"/>
      <sheetName val="Split-half 2"/>
      <sheetName val="Split-half 3"/>
      <sheetName val="Split-half 4"/>
      <sheetName val="KRF20"/>
      <sheetName val="Cronbach"/>
      <sheetName val="Cronbach 1"/>
      <sheetName val="Cronbach 2"/>
      <sheetName val="Cronbach 3"/>
      <sheetName val="Cronbach 4"/>
      <sheetName val="Cronbach 5"/>
      <sheetName val="Kappa"/>
      <sheetName val=" Kappa A"/>
      <sheetName val="Kappa 0"/>
      <sheetName val="Kappa 1"/>
      <sheetName val="FKappa"/>
      <sheetName val="Kendall W"/>
      <sheetName val="Kendall W 1"/>
      <sheetName val="Krip cat"/>
      <sheetName val="Krip ser"/>
      <sheetName val="Krip ord"/>
      <sheetName val="Krip int"/>
      <sheetName val="Krip ratio"/>
      <sheetName val="K rating"/>
      <sheetName val="K summary"/>
      <sheetName val="Gwet cat"/>
      <sheetName val="Gwet int"/>
      <sheetName val="Gwet"/>
      <sheetName val="Bland"/>
      <sheetName val="Bland 1"/>
      <sheetName val="Lin"/>
      <sheetName val="Item"/>
      <sheetName val="Rasch A"/>
      <sheetName val="Rasch B"/>
      <sheetName val="Rasch C"/>
      <sheetName val="Rasch D"/>
      <sheetName val="Rasch E"/>
      <sheetName val="Rasch F"/>
      <sheetName val="Rasch G"/>
      <sheetName val="PROX"/>
      <sheetName val="UC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9FE5-F93D-4CD1-BAE8-E0F147864340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20</v>
      </c>
    </row>
    <row r="2" spans="1:13" x14ac:dyDescent="0.35">
      <c r="A2" t="s">
        <v>23</v>
      </c>
    </row>
    <row r="4" spans="1:13" x14ac:dyDescent="0.35">
      <c r="A4" t="s">
        <v>21</v>
      </c>
      <c r="B4" s="17">
        <v>45496</v>
      </c>
    </row>
    <row r="6" spans="1:13" x14ac:dyDescent="0.35">
      <c r="A6" s="18" t="s">
        <v>22</v>
      </c>
    </row>
    <row r="10" spans="1:13" ht="18.5" x14ac:dyDescent="0.45">
      <c r="M10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4A8E-CA8B-4E6E-93A6-F3957544B202}">
  <sheetPr codeName="Sheet12"/>
  <dimension ref="A1:O19"/>
  <sheetViews>
    <sheetView workbookViewId="0"/>
  </sheetViews>
  <sheetFormatPr defaultRowHeight="14.5" x14ac:dyDescent="0.35"/>
  <cols>
    <col min="1" max="1" width="6.1796875" customWidth="1"/>
    <col min="2" max="2" width="9.1796875" customWidth="1"/>
    <col min="5" max="5" width="2.7265625" customWidth="1"/>
    <col min="6" max="6" width="19" customWidth="1"/>
    <col min="7" max="7" width="2.7265625" customWidth="1"/>
    <col min="8" max="8" width="20.54296875" customWidth="1"/>
    <col min="9" max="9" width="2.7265625" customWidth="1"/>
    <col min="10" max="10" width="9.7265625" customWidth="1"/>
    <col min="14" max="14" width="3.453125" customWidth="1"/>
    <col min="15" max="15" width="20.54296875" customWidth="1"/>
  </cols>
  <sheetData>
    <row r="1" spans="1:15" x14ac:dyDescent="0.35">
      <c r="A1" s="1" t="s">
        <v>0</v>
      </c>
    </row>
    <row r="2" spans="1:15" x14ac:dyDescent="0.35">
      <c r="A2" s="1"/>
    </row>
    <row r="3" spans="1:15" x14ac:dyDescent="0.35">
      <c r="A3" s="1" t="s">
        <v>1</v>
      </c>
      <c r="L3" s="1" t="s">
        <v>2</v>
      </c>
    </row>
    <row r="5" spans="1:15" x14ac:dyDescent="0.35">
      <c r="A5" s="2" t="s">
        <v>3</v>
      </c>
      <c r="B5" s="3">
        <v>100</v>
      </c>
      <c r="L5" s="2" t="s">
        <v>3</v>
      </c>
      <c r="M5" s="3">
        <v>100</v>
      </c>
    </row>
    <row r="6" spans="1:15" x14ac:dyDescent="0.35">
      <c r="A6" t="s">
        <v>4</v>
      </c>
      <c r="B6" s="4">
        <v>10</v>
      </c>
      <c r="L6" t="s">
        <v>4</v>
      </c>
      <c r="M6" s="4">
        <v>10</v>
      </c>
    </row>
    <row r="7" spans="1:15" x14ac:dyDescent="0.35">
      <c r="A7" s="5" t="s">
        <v>5</v>
      </c>
      <c r="B7" s="4">
        <v>0.7</v>
      </c>
      <c r="L7" s="5" t="s">
        <v>5</v>
      </c>
      <c r="M7" s="4">
        <v>0.7</v>
      </c>
    </row>
    <row r="8" spans="1:15" x14ac:dyDescent="0.35">
      <c r="A8" s="5" t="s">
        <v>6</v>
      </c>
      <c r="B8" s="6">
        <v>0.75</v>
      </c>
      <c r="L8" s="5" t="s">
        <v>6</v>
      </c>
      <c r="M8" s="6">
        <v>0.75</v>
      </c>
    </row>
    <row r="9" spans="1:15" x14ac:dyDescent="0.35">
      <c r="A9" s="5" t="s">
        <v>7</v>
      </c>
      <c r="B9" s="6">
        <v>0.05</v>
      </c>
      <c r="L9" s="5" t="s">
        <v>7</v>
      </c>
      <c r="M9" s="6">
        <v>0.05</v>
      </c>
    </row>
    <row r="10" spans="1:15" x14ac:dyDescent="0.35">
      <c r="A10" s="5" t="s">
        <v>8</v>
      </c>
      <c r="B10" s="4">
        <f>B5-1</f>
        <v>99</v>
      </c>
      <c r="F10" t="e">
        <f ca="1">FTEXT(B10)</f>
        <v>#NAME?</v>
      </c>
      <c r="L10" s="5" t="s">
        <v>8</v>
      </c>
      <c r="M10" s="4">
        <f>M5-1</f>
        <v>99</v>
      </c>
      <c r="O10" t="e">
        <f ca="1">FTEXT(M10)</f>
        <v>#NAME?</v>
      </c>
    </row>
    <row r="11" spans="1:15" x14ac:dyDescent="0.35">
      <c r="A11" s="5" t="s">
        <v>9</v>
      </c>
      <c r="B11" s="7">
        <f>B10*(B6-1)</f>
        <v>891</v>
      </c>
      <c r="F11" t="e">
        <f ca="1">FTEXT(B11)</f>
        <v>#NAME?</v>
      </c>
      <c r="L11" s="5" t="s">
        <v>9</v>
      </c>
      <c r="M11" s="7">
        <f>M10*(M6-1)</f>
        <v>891</v>
      </c>
      <c r="O11" t="e">
        <f ca="1">FTEXT(M11)</f>
        <v>#NAME?</v>
      </c>
    </row>
    <row r="12" spans="1:15" x14ac:dyDescent="0.35">
      <c r="F12" t="e">
        <f ca="1">FTEXT(B12)</f>
        <v>#NAME?</v>
      </c>
    </row>
    <row r="13" spans="1:15" x14ac:dyDescent="0.35">
      <c r="B13" s="8" t="s">
        <v>10</v>
      </c>
      <c r="C13" s="8" t="s">
        <v>11</v>
      </c>
      <c r="D13" s="8" t="s">
        <v>12</v>
      </c>
      <c r="F13" s="8" t="s">
        <v>10</v>
      </c>
      <c r="G13" s="8"/>
      <c r="H13" s="8" t="s">
        <v>11</v>
      </c>
      <c r="I13" s="8"/>
      <c r="J13" s="8" t="s">
        <v>12</v>
      </c>
      <c r="L13" s="5" t="s">
        <v>13</v>
      </c>
      <c r="M13" s="3">
        <f>FINV(M9,M10,M11)</f>
        <v>1.2627405196922372</v>
      </c>
      <c r="O13" t="e">
        <f ca="1">FTEXT(M13)</f>
        <v>#NAME?</v>
      </c>
    </row>
    <row r="14" spans="1:15" x14ac:dyDescent="0.35">
      <c r="A14" s="5" t="s">
        <v>13</v>
      </c>
      <c r="B14" s="9">
        <f>FINV(B9/2,B10,B11)</f>
        <v>1.3197577046963318</v>
      </c>
      <c r="C14" s="10">
        <f>FINV(1-B9/2,B10,B11)</f>
        <v>0.73154090454374454</v>
      </c>
      <c r="F14" t="e">
        <f ca="1">FTEXT(B14)</f>
        <v>#NAME?</v>
      </c>
      <c r="H14" t="e">
        <f ca="1">FTEXT(C14)</f>
        <v>#NAME?</v>
      </c>
      <c r="L14" s="5" t="s">
        <v>14</v>
      </c>
      <c r="M14" s="4">
        <f>1-(1-M7)/M13</f>
        <v>0.76242149885780341</v>
      </c>
      <c r="O14" t="e">
        <f ca="1">FTEXT(M14)</f>
        <v>#NAME?</v>
      </c>
    </row>
    <row r="15" spans="1:15" x14ac:dyDescent="0.35">
      <c r="A15" s="5" t="s">
        <v>14</v>
      </c>
      <c r="B15" s="11">
        <f>1-(1-B7)/B14</f>
        <v>0.77268554755736152</v>
      </c>
      <c r="C15" s="12">
        <f>1-(1-B7)/C14</f>
        <v>0.58990673230076274</v>
      </c>
      <c r="F15" t="e">
        <f ca="1">FTEXT(B15)</f>
        <v>#NAME?</v>
      </c>
      <c r="H15" t="e">
        <f ca="1">FTEXT(C15)</f>
        <v>#NAME?</v>
      </c>
      <c r="L15" s="5" t="s">
        <v>15</v>
      </c>
      <c r="M15" s="4">
        <f>(1-M8)/(1-M14)</f>
        <v>1.0522837664101974</v>
      </c>
      <c r="O15" t="e">
        <f ca="1">FTEXT(M15)</f>
        <v>#NAME?</v>
      </c>
    </row>
    <row r="16" spans="1:15" x14ac:dyDescent="0.35">
      <c r="A16" s="5" t="s">
        <v>15</v>
      </c>
      <c r="B16" s="11">
        <f>(1-B8)/(1-B15)</f>
        <v>1.0997980872469431</v>
      </c>
      <c r="C16" s="12">
        <f>(1-B8)/(1-C15)</f>
        <v>0.6096174204531204</v>
      </c>
      <c r="F16" t="e">
        <f ca="1">FTEXT(B16)</f>
        <v>#NAME?</v>
      </c>
      <c r="H16" t="e">
        <f ca="1">FTEXT(C16)</f>
        <v>#NAME?</v>
      </c>
      <c r="L16" s="5" t="s">
        <v>16</v>
      </c>
      <c r="M16" s="7">
        <f>FDIST(M15,M10,M11)</f>
        <v>0.35117718315108826</v>
      </c>
      <c r="O16" t="e">
        <f ca="1">FTEXT(M16)</f>
        <v>#NAME?</v>
      </c>
    </row>
    <row r="17" spans="1:15" x14ac:dyDescent="0.35">
      <c r="A17" s="5" t="s">
        <v>16</v>
      </c>
      <c r="B17" s="13">
        <f>FDIST(B16,B10,B11)</f>
        <v>0.24748133824421889</v>
      </c>
      <c r="C17" s="14">
        <f>1-FDIST(C16,B10,B11)</f>
        <v>1.1379694181832267E-3</v>
      </c>
      <c r="D17" s="15">
        <f>B17+C17</f>
        <v>0.24861930766240212</v>
      </c>
      <c r="F17" t="e">
        <f ca="1">FTEXT(B17)</f>
        <v>#NAME?</v>
      </c>
      <c r="H17" t="e">
        <f ca="1">FTEXT(C17)</f>
        <v>#NAME?</v>
      </c>
      <c r="J17" t="e">
        <f ca="1">FTEXT(D17)</f>
        <v>#NAME?</v>
      </c>
    </row>
    <row r="18" spans="1:15" x14ac:dyDescent="0.35">
      <c r="L18" s="5" t="s">
        <v>16</v>
      </c>
      <c r="M18" s="15" t="e">
        <f ca="1">CALPHA_POWER(M7,M8,M5,M6,1,M9)</f>
        <v>#NAME?</v>
      </c>
      <c r="O18" t="e">
        <f ca="1">FTEXT(M18)</f>
        <v>#NAME?</v>
      </c>
    </row>
    <row r="19" spans="1:15" x14ac:dyDescent="0.35">
      <c r="A19" s="5" t="s">
        <v>16</v>
      </c>
      <c r="D19" s="15" t="e">
        <f ca="1">CALPHA_POWER(B7,B8,B5,B6)</f>
        <v>#NAME?</v>
      </c>
      <c r="F19" t="e">
        <f ca="1">FTEXT(D19)</f>
        <v>#NAME?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9360-99DA-4533-9581-FA005094E50A}">
  <sheetPr codeName="Sheet13"/>
  <dimension ref="A1:I12"/>
  <sheetViews>
    <sheetView workbookViewId="0"/>
  </sheetViews>
  <sheetFormatPr defaultRowHeight="14.5" x14ac:dyDescent="0.35"/>
  <cols>
    <col min="1" max="1" width="6.1796875" customWidth="1"/>
    <col min="2" max="2" width="9.1796875" customWidth="1"/>
    <col min="3" max="3" width="2.7265625" customWidth="1"/>
    <col min="4" max="4" width="28.81640625" customWidth="1"/>
    <col min="7" max="7" width="9.1796875" customWidth="1"/>
    <col min="8" max="8" width="3.453125" customWidth="1"/>
    <col min="9" max="9" width="34.453125" customWidth="1"/>
  </cols>
  <sheetData>
    <row r="1" spans="1:9" x14ac:dyDescent="0.35">
      <c r="A1" s="1" t="s">
        <v>17</v>
      </c>
    </row>
    <row r="2" spans="1:9" x14ac:dyDescent="0.35">
      <c r="A2" s="1"/>
    </row>
    <row r="3" spans="1:9" x14ac:dyDescent="0.35">
      <c r="A3" s="1" t="s">
        <v>18</v>
      </c>
      <c r="F3" s="1" t="s">
        <v>19</v>
      </c>
    </row>
    <row r="5" spans="1:9" x14ac:dyDescent="0.35">
      <c r="A5" s="5" t="s">
        <v>16</v>
      </c>
      <c r="B5" s="3">
        <v>0.9</v>
      </c>
      <c r="F5" s="5" t="s">
        <v>16</v>
      </c>
      <c r="G5" s="3">
        <v>0.9</v>
      </c>
    </row>
    <row r="6" spans="1:9" x14ac:dyDescent="0.35">
      <c r="A6" t="s">
        <v>4</v>
      </c>
      <c r="B6" s="4">
        <v>10</v>
      </c>
      <c r="F6" t="s">
        <v>4</v>
      </c>
      <c r="G6" s="4">
        <v>10</v>
      </c>
    </row>
    <row r="7" spans="1:9" x14ac:dyDescent="0.35">
      <c r="A7" s="5" t="s">
        <v>5</v>
      </c>
      <c r="B7" s="4">
        <v>0.7</v>
      </c>
      <c r="F7" s="5" t="s">
        <v>5</v>
      </c>
      <c r="G7" s="4">
        <v>0.7</v>
      </c>
    </row>
    <row r="8" spans="1:9" x14ac:dyDescent="0.35">
      <c r="A8" s="5" t="s">
        <v>6</v>
      </c>
      <c r="B8" s="6">
        <v>0.75</v>
      </c>
      <c r="F8" s="5" t="s">
        <v>6</v>
      </c>
      <c r="G8" s="6">
        <v>0.75</v>
      </c>
    </row>
    <row r="9" spans="1:9" x14ac:dyDescent="0.35">
      <c r="A9" s="5" t="s">
        <v>7</v>
      </c>
      <c r="B9" s="16">
        <v>0.05</v>
      </c>
      <c r="F9" s="5" t="s">
        <v>7</v>
      </c>
      <c r="G9" s="16">
        <v>0.05</v>
      </c>
    </row>
    <row r="10" spans="1:9" x14ac:dyDescent="0.35">
      <c r="D10" t="e">
        <f ca="1">FTEXT(B10)</f>
        <v>#NAME?</v>
      </c>
    </row>
    <row r="11" spans="1:9" x14ac:dyDescent="0.35">
      <c r="A11" s="5" t="s">
        <v>3</v>
      </c>
      <c r="B11" s="3" t="e">
        <f ca="1">CALPHA_SIZE(B7,B8,B6,B5)</f>
        <v>#NAME?</v>
      </c>
      <c r="D11" t="e">
        <f ca="1">FTEXT(B11)</f>
        <v>#NAME?</v>
      </c>
      <c r="F11" s="5" t="s">
        <v>3</v>
      </c>
      <c r="G11" s="3" t="e">
        <f ca="1">CALPHA_SIZE(G7,G8,G6,G5,1,G9)</f>
        <v>#NAME?</v>
      </c>
      <c r="I11" t="e">
        <f ca="1">FTEXT(G11)</f>
        <v>#NAME?</v>
      </c>
    </row>
    <row r="12" spans="1:9" x14ac:dyDescent="0.35">
      <c r="A12" s="5" t="s">
        <v>16</v>
      </c>
      <c r="B12" s="7" t="e">
        <f ca="1">CALPHA_POWER(B7,B8,B11,B6)</f>
        <v>#NAME?</v>
      </c>
      <c r="D12" t="e">
        <f ca="1">FTEXT(B12)</f>
        <v>#NAME?</v>
      </c>
      <c r="F12" s="5" t="s">
        <v>16</v>
      </c>
      <c r="G12" s="7" t="e">
        <f ca="1">CALPHA_POWER(G7,G8,G11,G6,1,G9)</f>
        <v>#NAME?</v>
      </c>
      <c r="I12" t="e">
        <f ca="1">FTEXT(G12)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Power</vt:lpstr>
      <vt:lpstr>Sample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2024-07-23T17:16:22Z</dcterms:created>
  <dcterms:modified xsi:type="dcterms:W3CDTF">2024-07-23T17:20:03Z</dcterms:modified>
</cp:coreProperties>
</file>