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34C51FC9-4B01-4BC4-91AE-0908ECC968BE}" xr6:coauthVersionLast="47" xr6:coauthVersionMax="47" xr10:uidLastSave="{3E5ADD4A-D06E-47A2-8A86-5B81FBF1EC48}"/>
  <bookViews>
    <workbookView xWindow="-110" yWindow="-110" windowWidth="19420" windowHeight="10300" xr2:uid="{D035C4B8-8323-470D-9E5B-8CA06E8C9DC9}"/>
  </bookViews>
  <sheets>
    <sheet name="Title" sheetId="3" r:id="rId1"/>
    <sheet name="Example" sheetId="1" r:id="rId2"/>
    <sheet name="Extr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 a="1"/>
  <c r="P2" i="2" s="1"/>
  <c r="T17" i="1"/>
  <c r="T17" i="1" a="1"/>
  <c r="T16" i="1" a="1"/>
  <c r="T16" i="1" s="1"/>
  <c r="T15" i="1" a="1"/>
  <c r="T15" i="1" s="1"/>
  <c r="T14" i="1" a="1"/>
  <c r="T14" i="1" s="1"/>
  <c r="T13" i="1" a="1"/>
  <c r="T13" i="1" s="1"/>
  <c r="T12" i="1" a="1"/>
  <c r="T12" i="1" s="1"/>
  <c r="P2" i="1"/>
  <c r="P2" i="1" a="1"/>
  <c r="N14" i="2" l="1"/>
  <c r="C9" i="2"/>
  <c r="K9" i="2" s="1"/>
  <c r="C8" i="2"/>
  <c r="K5" i="2" s="1"/>
  <c r="C7" i="2"/>
  <c r="J7" i="2" s="1"/>
  <c r="G6" i="2"/>
  <c r="C6" i="2"/>
  <c r="I6" i="2" s="1"/>
  <c r="C5" i="2"/>
  <c r="H8" i="2" s="1"/>
  <c r="H4" i="2"/>
  <c r="C4" i="2"/>
  <c r="G4" i="2" s="1"/>
  <c r="H3" i="2"/>
  <c r="C3" i="2"/>
  <c r="F4" i="2" s="1"/>
  <c r="C2" i="2"/>
  <c r="E3" i="2" s="1"/>
  <c r="E1" i="2" a="1"/>
  <c r="E1" i="2" s="1"/>
  <c r="N14" i="1"/>
  <c r="C4" i="1"/>
  <c r="C2" i="1"/>
  <c r="E2" i="1" s="1"/>
  <c r="H5" i="2" l="1"/>
  <c r="H6" i="2"/>
  <c r="H2" i="2"/>
  <c r="I5" i="2"/>
  <c r="F6" i="2"/>
  <c r="F3" i="2"/>
  <c r="G3" i="2" s="1"/>
  <c r="L6" i="2"/>
  <c r="H7" i="2"/>
  <c r="E5" i="2"/>
  <c r="I7" i="2"/>
  <c r="F5" i="2"/>
  <c r="K7" i="2"/>
  <c r="G5" i="2"/>
  <c r="L7" i="2"/>
  <c r="L8" i="2"/>
  <c r="I9" i="2"/>
  <c r="L9" i="2"/>
  <c r="K6" i="2"/>
  <c r="E11" i="2" a="1"/>
  <c r="E11" i="2" s="1"/>
  <c r="E12" i="2" s="1"/>
  <c r="I3" i="2"/>
  <c r="I8" i="2"/>
  <c r="J8" i="2"/>
  <c r="I4" i="2"/>
  <c r="J4" i="2"/>
  <c r="J6" i="2"/>
  <c r="E2" i="2"/>
  <c r="K8" i="2"/>
  <c r="G7" i="2"/>
  <c r="E4" i="2"/>
  <c r="J5" i="2"/>
  <c r="J9" i="2"/>
  <c r="C5" i="1"/>
  <c r="H7" i="1" s="1"/>
  <c r="E1" i="1" a="1"/>
  <c r="E1" i="1" s="1"/>
  <c r="C9" i="1"/>
  <c r="L7" i="1" s="1"/>
  <c r="C8" i="1"/>
  <c r="K6" i="1" s="1"/>
  <c r="C7" i="1"/>
  <c r="J4" i="1" s="1"/>
  <c r="C6" i="1"/>
  <c r="I7" i="1" s="1"/>
  <c r="G6" i="1"/>
  <c r="C3" i="1"/>
  <c r="F4" i="1" s="1"/>
  <c r="L13" i="2" l="1"/>
  <c r="L14" i="2" s="1"/>
  <c r="L15" i="2" s="1"/>
  <c r="H13" i="2"/>
  <c r="H14" i="2" s="1"/>
  <c r="H15" i="2" s="1"/>
  <c r="K13" i="2"/>
  <c r="K14" i="2" s="1"/>
  <c r="K15" i="2" s="1"/>
  <c r="J12" i="2"/>
  <c r="K12" i="2"/>
  <c r="K16" i="2" s="1"/>
  <c r="K17" i="2" s="1"/>
  <c r="I12" i="2"/>
  <c r="H12" i="2"/>
  <c r="H16" i="2" s="1"/>
  <c r="H17" i="2" s="1"/>
  <c r="F12" i="2"/>
  <c r="L12" i="2"/>
  <c r="L16" i="2"/>
  <c r="L17" i="2" s="1"/>
  <c r="G12" i="2"/>
  <c r="I13" i="2"/>
  <c r="I14" i="2" s="1"/>
  <c r="I15" i="2" s="1"/>
  <c r="J13" i="2"/>
  <c r="J14" i="2" s="1"/>
  <c r="J15" i="2" s="1"/>
  <c r="E13" i="2"/>
  <c r="E14" i="2" s="1"/>
  <c r="E15" i="2" s="1"/>
  <c r="E16" i="2" s="1"/>
  <c r="E17" i="2" s="1"/>
  <c r="F2" i="2"/>
  <c r="E3" i="1"/>
  <c r="E11" i="1" a="1"/>
  <c r="L9" i="1"/>
  <c r="L8" i="1"/>
  <c r="H6" i="1"/>
  <c r="H5" i="1"/>
  <c r="H4" i="1"/>
  <c r="I6" i="1"/>
  <c r="I5" i="1"/>
  <c r="J5" i="1"/>
  <c r="J13" i="1" s="1"/>
  <c r="J14" i="1" s="1"/>
  <c r="J15" i="1" s="1"/>
  <c r="H3" i="1"/>
  <c r="H8" i="1"/>
  <c r="K9" i="1"/>
  <c r="J7" i="1"/>
  <c r="J6" i="1"/>
  <c r="H2" i="1"/>
  <c r="L6" i="1"/>
  <c r="L13" i="1" s="1"/>
  <c r="L14" i="1" s="1"/>
  <c r="L15" i="1" s="1"/>
  <c r="F3" i="1"/>
  <c r="G3" i="1" s="1"/>
  <c r="I3" i="1"/>
  <c r="J9" i="1"/>
  <c r="E13" i="1"/>
  <c r="E14" i="1" s="1"/>
  <c r="E15" i="1" s="1"/>
  <c r="I4" i="1"/>
  <c r="K5" i="1"/>
  <c r="E5" i="1"/>
  <c r="G5" i="1"/>
  <c r="I8" i="1"/>
  <c r="K7" i="1"/>
  <c r="F6" i="1"/>
  <c r="F5" i="1"/>
  <c r="J8" i="1"/>
  <c r="G4" i="1"/>
  <c r="G7" i="1"/>
  <c r="I9" i="1"/>
  <c r="K8" i="1"/>
  <c r="E4" i="1"/>
  <c r="J16" i="2" l="1"/>
  <c r="J17" i="2" s="1"/>
  <c r="I16" i="2"/>
  <c r="I17" i="2" s="1"/>
  <c r="G2" i="2"/>
  <c r="G13" i="2" s="1"/>
  <c r="G14" i="2" s="1"/>
  <c r="G15" i="2" s="1"/>
  <c r="G16" i="2" s="1"/>
  <c r="G17" i="2" s="1"/>
  <c r="N2" i="2" s="1" a="1"/>
  <c r="N2" i="2" s="1"/>
  <c r="F13" i="2"/>
  <c r="F14" i="2" s="1"/>
  <c r="F15" i="2" s="1"/>
  <c r="F16" i="2" s="1"/>
  <c r="F17" i="2" s="1"/>
  <c r="I13" i="1"/>
  <c r="I14" i="1" s="1"/>
  <c r="I15" i="1" s="1"/>
  <c r="K13" i="1"/>
  <c r="K14" i="1" s="1"/>
  <c r="K15" i="1" s="1"/>
  <c r="H13" i="1"/>
  <c r="H14" i="1" s="1"/>
  <c r="H15" i="1" s="1"/>
  <c r="E11" i="1"/>
  <c r="E12" i="1" s="1"/>
  <c r="J12" i="1"/>
  <c r="J16" i="1" s="1"/>
  <c r="J17" i="1" s="1"/>
  <c r="K12" i="1"/>
  <c r="K16" i="1" s="1"/>
  <c r="K17" i="1" s="1"/>
  <c r="L12" i="1"/>
  <c r="L16" i="1" s="1"/>
  <c r="L17" i="1" s="1"/>
  <c r="F12" i="1"/>
  <c r="G12" i="1"/>
  <c r="H12" i="1"/>
  <c r="H16" i="1" s="1"/>
  <c r="H17" i="1" s="1"/>
  <c r="I12" i="1"/>
  <c r="I16" i="1" s="1"/>
  <c r="I17" i="1" s="1"/>
  <c r="F2" i="1"/>
  <c r="F13" i="1" s="1"/>
  <c r="F14" i="1" s="1"/>
  <c r="F15" i="1" s="1"/>
  <c r="F16" i="1" l="1"/>
  <c r="F17" i="1" s="1"/>
  <c r="E16" i="1"/>
  <c r="E17" i="1" s="1"/>
  <c r="G2" i="1"/>
  <c r="G13" i="1" s="1"/>
  <c r="G14" i="1" s="1"/>
  <c r="G15" i="1" s="1"/>
  <c r="G16" i="1" s="1"/>
  <c r="G17" i="1" s="1"/>
  <c r="N2" i="1" l="1" a="1"/>
  <c r="N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<sst xmlns="http://schemas.openxmlformats.org/spreadsheetml/2006/main" count="41" uniqueCount="23">
  <si>
    <t>median</t>
  </si>
  <si>
    <t>M</t>
  </si>
  <si>
    <t>m</t>
  </si>
  <si>
    <t>σ</t>
  </si>
  <si>
    <t>3σ</t>
  </si>
  <si>
    <t>|x-m|</t>
  </si>
  <si>
    <r>
      <t>|x-m|&gt;3</t>
    </r>
    <r>
      <rPr>
        <sz val="11"/>
        <color theme="1"/>
        <rFont val="Aptos Narrow"/>
        <family val="2"/>
      </rPr>
      <t>σ</t>
    </r>
  </si>
  <si>
    <t>filter</t>
  </si>
  <si>
    <t>x</t>
  </si>
  <si>
    <t>=C2</t>
  </si>
  <si>
    <t>E11</t>
  </si>
  <si>
    <t>E12</t>
  </si>
  <si>
    <t>E13</t>
  </si>
  <si>
    <t>E14</t>
  </si>
  <si>
    <t>E15</t>
  </si>
  <si>
    <t>E16</t>
  </si>
  <si>
    <t>E17</t>
  </si>
  <si>
    <t>formula</t>
  </si>
  <si>
    <t>cell</t>
  </si>
  <si>
    <t>Real Statistics Using Excel</t>
  </si>
  <si>
    <t>Updated</t>
  </si>
  <si>
    <t>Copyright © 2013 - 2024 Charles Zaiontz</t>
  </si>
  <si>
    <t>Hampel Outlier Detection and Filtering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</si>
</sst>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2" xfId="0" quotePrefix="1" applyBorder="1"/>
    <xf numFmtId="0" fontId="1" fillId="0" borderId="0" xfId="0" applyFont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A7E1-26A7-455C-AB6D-E7CCEA5140C8}">
  <sheetPr codeName="Sheet3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19</v>
      </c>
    </row>
    <row r="2" spans="1:13" x14ac:dyDescent="0.35">
      <c r="A2" t="s">
        <v>22</v>
      </c>
    </row>
    <row r="4" spans="1:13" x14ac:dyDescent="0.35">
      <c r="A4" t="s">
        <v>20</v>
      </c>
      <c r="B4" s="10">
        <v>45493</v>
      </c>
    </row>
    <row r="6" spans="1:13" x14ac:dyDescent="0.35">
      <c r="A6" s="11" t="s">
        <v>21</v>
      </c>
    </row>
    <row r="10" spans="1:13" ht="18.5" x14ac:dyDescent="0.45">
      <c r="M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317A-C28E-47CF-8087-A53AAA14A38A}">
  <sheetPr codeName="Sheet1"/>
  <dimension ref="A1:T17"/>
  <sheetViews>
    <sheetView workbookViewId="0"/>
  </sheetViews>
  <sheetFormatPr defaultRowHeight="14.5" x14ac:dyDescent="0.35"/>
  <cols>
    <col min="1" max="1" width="6" customWidth="1"/>
    <col min="2" max="2" width="2.6328125" customWidth="1"/>
    <col min="4" max="4" width="2.6328125" customWidth="1"/>
    <col min="13" max="13" width="2.6328125" customWidth="1"/>
    <col min="18" max="18" width="4.6328125" customWidth="1"/>
    <col min="19" max="19" width="2.7265625" customWidth="1"/>
    <col min="20" max="20" width="14.36328125" customWidth="1"/>
  </cols>
  <sheetData>
    <row r="1" spans="1:20" x14ac:dyDescent="0.35">
      <c r="A1" s="4" t="s">
        <v>8</v>
      </c>
      <c r="C1" s="4" t="s">
        <v>0</v>
      </c>
      <c r="D1" s="7"/>
      <c r="E1" s="1" cm="1">
        <f t="array" ref="E1:L1">TRANSPOSE(A2:A9)</f>
        <v>200</v>
      </c>
      <c r="F1" s="1">
        <v>3</v>
      </c>
      <c r="G1" s="1">
        <v>5</v>
      </c>
      <c r="H1" s="1">
        <v>7</v>
      </c>
      <c r="I1" s="1">
        <v>123</v>
      </c>
      <c r="J1" s="1">
        <v>8</v>
      </c>
      <c r="K1" s="1">
        <v>50</v>
      </c>
      <c r="L1" s="1">
        <v>11</v>
      </c>
      <c r="N1" s="4" t="s">
        <v>7</v>
      </c>
    </row>
    <row r="2" spans="1:20" x14ac:dyDescent="0.35">
      <c r="A2">
        <v>200</v>
      </c>
      <c r="C2">
        <f>MEDIAN(A2:A5)</f>
        <v>6</v>
      </c>
      <c r="D2" s="7"/>
      <c r="E2" s="5">
        <f>ABS(A2-C$2)</f>
        <v>194</v>
      </c>
      <c r="F2" s="5">
        <f>E2</f>
        <v>194</v>
      </c>
      <c r="G2" s="5">
        <f>F2</f>
        <v>194</v>
      </c>
      <c r="H2" s="5">
        <f>ABS(A2-C$5)</f>
        <v>192</v>
      </c>
      <c r="I2" s="5"/>
      <c r="J2" s="5"/>
      <c r="K2" s="5"/>
      <c r="L2" s="5"/>
      <c r="N2" cm="1">
        <f t="array" ref="N2:N9">TRANSPOSE(E17:L17)</f>
        <v>6</v>
      </c>
      <c r="P2" t="e" cm="1">
        <f t="array" aca="1" ref="P2" ca="1">HAMPEL(A2:A9,3,3)</f>
        <v>#NAME?</v>
      </c>
    </row>
    <row r="3" spans="1:20" x14ac:dyDescent="0.35">
      <c r="A3">
        <v>3</v>
      </c>
      <c r="C3">
        <f>MEDIAN(A2:A6)</f>
        <v>7</v>
      </c>
      <c r="E3" s="5">
        <f>ABS(A3-C$2)</f>
        <v>3</v>
      </c>
      <c r="F3" s="5">
        <f>ABS(A3-C$3)</f>
        <v>4</v>
      </c>
      <c r="G3" s="5">
        <f>F3</f>
        <v>4</v>
      </c>
      <c r="H3" s="5">
        <f>ABS(A3-C$5)</f>
        <v>5</v>
      </c>
      <c r="I3" s="5">
        <f>ABS(A3-C$6)</f>
        <v>5</v>
      </c>
      <c r="J3" s="5"/>
      <c r="K3" s="5"/>
      <c r="L3" s="5"/>
      <c r="N3">
        <v>3</v>
      </c>
    </row>
    <row r="4" spans="1:20" x14ac:dyDescent="0.35">
      <c r="A4">
        <v>5</v>
      </c>
      <c r="C4">
        <f>MEDIAN(A2:A7)</f>
        <v>7.5</v>
      </c>
      <c r="E4" s="5">
        <f>ABS(A4-C$2)</f>
        <v>1</v>
      </c>
      <c r="F4" s="5">
        <f>ABS(A4-C$3)</f>
        <v>2</v>
      </c>
      <c r="G4" s="5">
        <f>ABS(A4-C$4)</f>
        <v>2.5</v>
      </c>
      <c r="H4" s="5">
        <f>ABS(A4-C$5)</f>
        <v>3</v>
      </c>
      <c r="I4" s="5">
        <f>ABS(A4-C$6)</f>
        <v>3</v>
      </c>
      <c r="J4" s="5">
        <f>ABS(A4-C$7)</f>
        <v>4.5</v>
      </c>
      <c r="K4" s="5"/>
      <c r="L4" s="5"/>
      <c r="N4">
        <v>5</v>
      </c>
    </row>
    <row r="5" spans="1:20" x14ac:dyDescent="0.35">
      <c r="A5">
        <v>7</v>
      </c>
      <c r="C5">
        <f>MEDIAN(A2:A8)</f>
        <v>8</v>
      </c>
      <c r="E5" s="5">
        <f>ABS(A5-C$2)</f>
        <v>1</v>
      </c>
      <c r="F5" s="5">
        <f>ABS(A5-C$3)</f>
        <v>0</v>
      </c>
      <c r="G5" s="5">
        <f>ABS(A5-C$4)</f>
        <v>0.5</v>
      </c>
      <c r="H5" s="5">
        <f>ABS(A5-C$5)</f>
        <v>1</v>
      </c>
      <c r="I5" s="5">
        <f>ABS(A5-C$6)</f>
        <v>1</v>
      </c>
      <c r="J5" s="5">
        <f>ABS(A5-C$7)</f>
        <v>2.5</v>
      </c>
      <c r="K5" s="5">
        <f>ABS(A5-C$8)</f>
        <v>4</v>
      </c>
      <c r="L5" s="5"/>
      <c r="N5">
        <v>7</v>
      </c>
    </row>
    <row r="6" spans="1:20" x14ac:dyDescent="0.35">
      <c r="A6">
        <v>123</v>
      </c>
      <c r="C6">
        <f>MEDIAN(A3:A9)</f>
        <v>8</v>
      </c>
      <c r="E6" s="5"/>
      <c r="F6" s="5">
        <f>ABS(A6-C$3)</f>
        <v>116</v>
      </c>
      <c r="G6" s="5">
        <f>ABS(A6-C$4)</f>
        <v>115.5</v>
      </c>
      <c r="H6" s="5">
        <f>ABS(A6-C$5)</f>
        <v>115</v>
      </c>
      <c r="I6" s="5">
        <f>ABS(A6-C$6)</f>
        <v>115</v>
      </c>
      <c r="J6" s="5">
        <f>ABS(A6-C$7)</f>
        <v>113.5</v>
      </c>
      <c r="K6" s="5">
        <f>ABS(A6-C$8)</f>
        <v>112</v>
      </c>
      <c r="L6" s="5">
        <f>ABS(A6-C$9)</f>
        <v>92.5</v>
      </c>
      <c r="N6">
        <v>8</v>
      </c>
    </row>
    <row r="7" spans="1:20" x14ac:dyDescent="0.35">
      <c r="A7">
        <v>8</v>
      </c>
      <c r="C7">
        <f>MEDIAN(A4:A9)</f>
        <v>9.5</v>
      </c>
      <c r="E7" s="5"/>
      <c r="F7" s="5"/>
      <c r="G7" s="5">
        <f>ABS(A7-C$4)</f>
        <v>0.5</v>
      </c>
      <c r="H7" s="5">
        <f>ABS(A7-C$5)</f>
        <v>0</v>
      </c>
      <c r="I7" s="5">
        <f>ABS(A7-C$6)</f>
        <v>0</v>
      </c>
      <c r="J7" s="5">
        <f>ABS(A7-C$7)</f>
        <v>1.5</v>
      </c>
      <c r="K7" s="5">
        <f>ABS(A7-C$8)</f>
        <v>3</v>
      </c>
      <c r="L7" s="5">
        <f>ABS(A7-C$9)</f>
        <v>22.5</v>
      </c>
      <c r="N7">
        <v>8</v>
      </c>
    </row>
    <row r="8" spans="1:20" x14ac:dyDescent="0.35">
      <c r="A8">
        <v>50</v>
      </c>
      <c r="C8">
        <f>MEDIAN(A5:A9)</f>
        <v>11</v>
      </c>
      <c r="E8" s="5"/>
      <c r="F8" s="5"/>
      <c r="G8" s="5"/>
      <c r="H8" s="5">
        <f>ABS(A8-C$5)</f>
        <v>42</v>
      </c>
      <c r="I8" s="5">
        <f>ABS(A8-C$6)</f>
        <v>42</v>
      </c>
      <c r="J8" s="5">
        <f>ABS(A8-C8)</f>
        <v>39</v>
      </c>
      <c r="K8" s="5">
        <f>ABS(A8-C$8)</f>
        <v>39</v>
      </c>
      <c r="L8" s="5">
        <f>ABS(A8-C$9)</f>
        <v>19.5</v>
      </c>
      <c r="N8">
        <v>50</v>
      </c>
    </row>
    <row r="9" spans="1:20" x14ac:dyDescent="0.35">
      <c r="A9" s="1">
        <v>11</v>
      </c>
      <c r="C9" s="1">
        <f>MEDIAN(A6:A9)</f>
        <v>30.5</v>
      </c>
      <c r="E9" s="6"/>
      <c r="F9" s="6"/>
      <c r="G9" s="6"/>
      <c r="H9" s="6"/>
      <c r="I9" s="6">
        <f>ABS(A9-C$6)</f>
        <v>3</v>
      </c>
      <c r="J9" s="6">
        <f>ABS(A9-C9)</f>
        <v>19.5</v>
      </c>
      <c r="K9" s="6">
        <f>ABS(A9-C9)</f>
        <v>19.5</v>
      </c>
      <c r="L9" s="6">
        <f>ABS(A9-C$9)</f>
        <v>19.5</v>
      </c>
      <c r="N9" s="1">
        <v>11</v>
      </c>
    </row>
    <row r="10" spans="1:20" x14ac:dyDescent="0.35">
      <c r="R10" s="9" t="s">
        <v>18</v>
      </c>
      <c r="S10" s="9"/>
      <c r="T10" s="9" t="s">
        <v>17</v>
      </c>
    </row>
    <row r="11" spans="1:20" x14ac:dyDescent="0.35">
      <c r="C11" s="2" t="s">
        <v>2</v>
      </c>
      <c r="E11" s="2" cm="1">
        <f t="array" ref="E11:L11">TRANSPOSE(C2:C9)</f>
        <v>6</v>
      </c>
      <c r="F11" s="2">
        <v>7</v>
      </c>
      <c r="G11" s="2">
        <v>7.5</v>
      </c>
      <c r="H11" s="2">
        <v>8</v>
      </c>
      <c r="I11" s="2">
        <v>8</v>
      </c>
      <c r="J11" s="2">
        <v>9.5</v>
      </c>
      <c r="K11" s="2">
        <v>11</v>
      </c>
      <c r="L11" s="2">
        <v>30.5</v>
      </c>
      <c r="Q11" s="2" t="s">
        <v>2</v>
      </c>
      <c r="R11" s="2" t="s">
        <v>10</v>
      </c>
      <c r="S11" s="2"/>
      <c r="T11" s="8" t="s">
        <v>9</v>
      </c>
    </row>
    <row r="12" spans="1:20" x14ac:dyDescent="0.35">
      <c r="C12" t="s">
        <v>5</v>
      </c>
      <c r="E12" s="7">
        <f>ABS(E1-E11)</f>
        <v>194</v>
      </c>
      <c r="F12" s="7">
        <f t="shared" ref="F12:L12" si="0">ABS(F1-F11)</f>
        <v>4</v>
      </c>
      <c r="G12" s="7">
        <f t="shared" si="0"/>
        <v>2.5</v>
      </c>
      <c r="H12" s="7">
        <f t="shared" si="0"/>
        <v>1</v>
      </c>
      <c r="I12" s="7">
        <f t="shared" si="0"/>
        <v>115</v>
      </c>
      <c r="J12" s="7">
        <f t="shared" si="0"/>
        <v>1.5</v>
      </c>
      <c r="K12" s="7">
        <f t="shared" si="0"/>
        <v>39</v>
      </c>
      <c r="L12" s="7">
        <f t="shared" si="0"/>
        <v>19.5</v>
      </c>
      <c r="Q12" t="s">
        <v>5</v>
      </c>
      <c r="R12" t="s">
        <v>11</v>
      </c>
      <c r="T12" t="e" cm="1">
        <f t="array" aca="1" ref="T12" ca="1">FTEXT(E12)</f>
        <v>#NAME?</v>
      </c>
    </row>
    <row r="13" spans="1:20" x14ac:dyDescent="0.35">
      <c r="C13" t="s">
        <v>1</v>
      </c>
      <c r="E13" s="7">
        <f>MEDIAN(E2:E9)</f>
        <v>2</v>
      </c>
      <c r="F13" s="7">
        <f t="shared" ref="F13:L13" si="1">MEDIAN(F2:F9)</f>
        <v>4</v>
      </c>
      <c r="G13" s="7">
        <f t="shared" si="1"/>
        <v>3.25</v>
      </c>
      <c r="H13" s="7">
        <f t="shared" si="1"/>
        <v>5</v>
      </c>
      <c r="I13" s="7">
        <f t="shared" si="1"/>
        <v>3</v>
      </c>
      <c r="J13" s="7">
        <f t="shared" si="1"/>
        <v>12</v>
      </c>
      <c r="K13" s="7">
        <f t="shared" si="1"/>
        <v>19.5</v>
      </c>
      <c r="L13" s="7">
        <f t="shared" si="1"/>
        <v>21</v>
      </c>
      <c r="Q13" t="s">
        <v>1</v>
      </c>
      <c r="R13" t="s">
        <v>12</v>
      </c>
      <c r="T13" t="e" cm="1">
        <f t="array" aca="1" ref="T13" ca="1">FTEXT(E13)</f>
        <v>#NAME?</v>
      </c>
    </row>
    <row r="14" spans="1:20" x14ac:dyDescent="0.35">
      <c r="C14" s="3" t="s">
        <v>3</v>
      </c>
      <c r="E14" s="7">
        <f>E13*$N14</f>
        <v>2.9652044370112027</v>
      </c>
      <c r="F14" s="7">
        <f>F13*$N14</f>
        <v>5.9304088740224055</v>
      </c>
      <c r="G14" s="7">
        <f>G13*$N14</f>
        <v>4.8184572101432046</v>
      </c>
      <c r="H14" s="7">
        <f>H13*$N14</f>
        <v>7.4130110925280066</v>
      </c>
      <c r="I14" s="7">
        <f>I13*$N14</f>
        <v>4.4478066555168043</v>
      </c>
      <c r="J14" s="7">
        <f>J13*$N14</f>
        <v>17.791226622067217</v>
      </c>
      <c r="K14" s="7">
        <f>K13*$N14</f>
        <v>28.910743260859228</v>
      </c>
      <c r="L14" s="7">
        <f>L13*$N14</f>
        <v>31.134646588617628</v>
      </c>
      <c r="N14">
        <f>1/_xlfn.NORM.S.INV(0.75)</f>
        <v>1.4826022185056014</v>
      </c>
      <c r="Q14" s="3" t="s">
        <v>3</v>
      </c>
      <c r="R14" s="3" t="s">
        <v>13</v>
      </c>
      <c r="S14" s="3"/>
      <c r="T14" t="e" cm="1">
        <f t="array" aca="1" ref="T14" ca="1">FTEXT(E14)</f>
        <v>#NAME?</v>
      </c>
    </row>
    <row r="15" spans="1:20" x14ac:dyDescent="0.35">
      <c r="C15" s="3" t="s">
        <v>4</v>
      </c>
      <c r="E15" s="7">
        <f>3*E14</f>
        <v>8.8956133110336086</v>
      </c>
      <c r="F15" s="7">
        <f t="shared" ref="F15:L15" si="2">3*F14</f>
        <v>17.791226622067217</v>
      </c>
      <c r="G15" s="7">
        <f t="shared" si="2"/>
        <v>14.455371630429614</v>
      </c>
      <c r="H15" s="7">
        <f t="shared" si="2"/>
        <v>22.239033277584021</v>
      </c>
      <c r="I15" s="7">
        <f t="shared" si="2"/>
        <v>13.343419966550414</v>
      </c>
      <c r="J15" s="7">
        <f t="shared" si="2"/>
        <v>53.373679866201655</v>
      </c>
      <c r="K15" s="7">
        <f t="shared" si="2"/>
        <v>86.73222978257769</v>
      </c>
      <c r="L15" s="7">
        <f t="shared" si="2"/>
        <v>93.403939765852883</v>
      </c>
      <c r="Q15" s="3" t="s">
        <v>4</v>
      </c>
      <c r="R15" s="3" t="s">
        <v>14</v>
      </c>
      <c r="S15" s="3"/>
      <c r="T15" t="e" cm="1">
        <f t="array" aca="1" ref="T15" ca="1">FTEXT(E15)</f>
        <v>#NAME?</v>
      </c>
    </row>
    <row r="16" spans="1:20" x14ac:dyDescent="0.35">
      <c r="C16" t="s">
        <v>6</v>
      </c>
      <c r="E16" s="7" t="b">
        <f>E12&gt;E15</f>
        <v>1</v>
      </c>
      <c r="F16" s="7" t="b">
        <f t="shared" ref="F16:L16" si="3">F12&gt;F15</f>
        <v>0</v>
      </c>
      <c r="G16" s="7" t="b">
        <f t="shared" si="3"/>
        <v>0</v>
      </c>
      <c r="H16" s="7" t="b">
        <f t="shared" si="3"/>
        <v>0</v>
      </c>
      <c r="I16" s="7" t="b">
        <f t="shared" si="3"/>
        <v>1</v>
      </c>
      <c r="J16" s="7" t="b">
        <f t="shared" si="3"/>
        <v>0</v>
      </c>
      <c r="K16" s="7" t="b">
        <f t="shared" si="3"/>
        <v>0</v>
      </c>
      <c r="L16" s="7" t="b">
        <f t="shared" si="3"/>
        <v>0</v>
      </c>
      <c r="Q16" t="s">
        <v>6</v>
      </c>
      <c r="R16" s="3" t="s">
        <v>15</v>
      </c>
      <c r="T16" t="e" cm="1">
        <f t="array" aca="1" ref="T16" ca="1">FTEXT(E16)</f>
        <v>#NAME?</v>
      </c>
    </row>
    <row r="17" spans="3:20" x14ac:dyDescent="0.35">
      <c r="C17" s="1" t="s">
        <v>7</v>
      </c>
      <c r="E17" s="1">
        <f>IF(E16,E11,E1)</f>
        <v>6</v>
      </c>
      <c r="F17" s="1">
        <f t="shared" ref="F17:L17" si="4">IF(F16,F11,F1)</f>
        <v>3</v>
      </c>
      <c r="G17" s="1">
        <f t="shared" si="4"/>
        <v>5</v>
      </c>
      <c r="H17" s="1">
        <f t="shared" si="4"/>
        <v>7</v>
      </c>
      <c r="I17" s="1">
        <f t="shared" si="4"/>
        <v>8</v>
      </c>
      <c r="J17" s="1">
        <f t="shared" si="4"/>
        <v>8</v>
      </c>
      <c r="K17" s="1">
        <f t="shared" si="4"/>
        <v>50</v>
      </c>
      <c r="L17" s="1">
        <f t="shared" si="4"/>
        <v>11</v>
      </c>
      <c r="Q17" s="1" t="s">
        <v>7</v>
      </c>
      <c r="R17" s="1" t="s">
        <v>16</v>
      </c>
      <c r="S17" s="1"/>
      <c r="T17" s="1" t="e" cm="1">
        <f t="array" aca="1" ref="T17" ca="1">FTEXT(E17)</f>
        <v>#NAME?</v>
      </c>
    </row>
  </sheetData>
  <pageMargins left="0.7" right="0.7" top="0.75" bottom="0.75" header="0.3" footer="0.3"/>
  <ignoredErrors>
    <ignoredError sqref="C2:C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9283-237E-4658-B7AC-D4A81904695D}">
  <sheetPr codeName="Sheet2"/>
  <dimension ref="A1:P17"/>
  <sheetViews>
    <sheetView workbookViewId="0">
      <selection activeCell="H15" sqref="H15"/>
    </sheetView>
  </sheetViews>
  <sheetFormatPr defaultRowHeight="14.5" x14ac:dyDescent="0.35"/>
  <cols>
    <col min="1" max="1" width="6.1796875" customWidth="1"/>
    <col min="2" max="2" width="2.6328125" customWidth="1"/>
    <col min="4" max="4" width="2.6328125" customWidth="1"/>
    <col min="13" max="13" width="2.6328125" customWidth="1"/>
  </cols>
  <sheetData>
    <row r="1" spans="1:16" x14ac:dyDescent="0.35">
      <c r="A1" s="4" t="s">
        <v>8</v>
      </c>
      <c r="C1" s="4" t="s">
        <v>0</v>
      </c>
      <c r="D1" s="7"/>
      <c r="E1" s="1" cm="1">
        <f t="array" ref="E1:L1">TRANSPOSE(A2:A9)</f>
        <v>-200</v>
      </c>
      <c r="F1" s="1">
        <v>3</v>
      </c>
      <c r="G1" s="1">
        <v>0.66</v>
      </c>
      <c r="H1" s="1">
        <v>7</v>
      </c>
      <c r="I1" s="1">
        <v>123</v>
      </c>
      <c r="J1" s="1">
        <v>8</v>
      </c>
      <c r="K1" s="1">
        <v>-60</v>
      </c>
      <c r="L1" s="1">
        <v>200</v>
      </c>
      <c r="N1" s="4" t="s">
        <v>7</v>
      </c>
    </row>
    <row r="2" spans="1:16" x14ac:dyDescent="0.35">
      <c r="A2">
        <v>-200</v>
      </c>
      <c r="C2">
        <f>MEDIAN(A2:A5)</f>
        <v>1.83</v>
      </c>
      <c r="D2" s="7"/>
      <c r="E2" s="5">
        <f>ABS(A2-C$2)</f>
        <v>201.83</v>
      </c>
      <c r="F2" s="5">
        <f>E2</f>
        <v>201.83</v>
      </c>
      <c r="G2" s="5">
        <f>F2</f>
        <v>201.83</v>
      </c>
      <c r="H2" s="5">
        <f>ABS(A2-C$5)</f>
        <v>203</v>
      </c>
      <c r="I2" s="5"/>
      <c r="J2" s="5"/>
      <c r="K2" s="5"/>
      <c r="L2" s="5"/>
      <c r="N2" cm="1">
        <f t="array" ref="N2:N9">TRANSPOSE(E17:L17)</f>
        <v>1.83</v>
      </c>
      <c r="P2" t="e" cm="1">
        <f t="array" aca="1" ref="P2" ca="1">HAMPEL(A2:A9,3,3)</f>
        <v>#NAME?</v>
      </c>
    </row>
    <row r="3" spans="1:16" x14ac:dyDescent="0.35">
      <c r="A3">
        <v>3</v>
      </c>
      <c r="C3">
        <f>MEDIAN(A2:A6)</f>
        <v>3</v>
      </c>
      <c r="E3" s="5">
        <f>ABS(A3-C$2)</f>
        <v>1.17</v>
      </c>
      <c r="F3" s="5">
        <f>ABS(A3-C$3)</f>
        <v>0</v>
      </c>
      <c r="G3" s="5">
        <f>F3</f>
        <v>0</v>
      </c>
      <c r="H3" s="5">
        <f>ABS(A3-C$5)</f>
        <v>0</v>
      </c>
      <c r="I3" s="5">
        <f>ABS(A3-C$6)</f>
        <v>4</v>
      </c>
      <c r="J3" s="5"/>
      <c r="K3" s="5"/>
      <c r="L3" s="5"/>
      <c r="N3">
        <v>3</v>
      </c>
    </row>
    <row r="4" spans="1:16" x14ac:dyDescent="0.35">
      <c r="A4">
        <v>0.66</v>
      </c>
      <c r="C4">
        <f>MEDIAN(A2:A7)</f>
        <v>5</v>
      </c>
      <c r="E4" s="5">
        <f>ABS(A4-C$2)</f>
        <v>1.17</v>
      </c>
      <c r="F4" s="5">
        <f>ABS(A4-C$3)</f>
        <v>2.34</v>
      </c>
      <c r="G4" s="5">
        <f>ABS(A4-C$4)</f>
        <v>4.34</v>
      </c>
      <c r="H4" s="5">
        <f>ABS(A4-C$5)</f>
        <v>2.34</v>
      </c>
      <c r="I4" s="5">
        <f>ABS(A4-C$6)</f>
        <v>6.34</v>
      </c>
      <c r="J4" s="5">
        <f>ABS(A4-C$7)</f>
        <v>6.84</v>
      </c>
      <c r="K4" s="5"/>
      <c r="L4" s="5"/>
      <c r="N4">
        <v>0.66</v>
      </c>
    </row>
    <row r="5" spans="1:16" x14ac:dyDescent="0.35">
      <c r="A5">
        <v>7</v>
      </c>
      <c r="C5">
        <f>MEDIAN(A2:A8)</f>
        <v>3</v>
      </c>
      <c r="E5" s="5">
        <f>ABS(A5-C$2)</f>
        <v>5.17</v>
      </c>
      <c r="F5" s="5">
        <f>ABS(A5-C$3)</f>
        <v>4</v>
      </c>
      <c r="G5" s="5">
        <f>ABS(A5-C$4)</f>
        <v>2</v>
      </c>
      <c r="H5" s="5">
        <f>ABS(A5-C$5)</f>
        <v>4</v>
      </c>
      <c r="I5" s="5">
        <f>ABS(A5-C$6)</f>
        <v>0</v>
      </c>
      <c r="J5" s="5">
        <f>ABS(A5-C$7)</f>
        <v>0.5</v>
      </c>
      <c r="K5" s="5">
        <f>ABS(A5-C$8)</f>
        <v>1</v>
      </c>
      <c r="L5" s="5"/>
      <c r="N5">
        <v>7</v>
      </c>
    </row>
    <row r="6" spans="1:16" x14ac:dyDescent="0.35">
      <c r="A6">
        <v>123</v>
      </c>
      <c r="C6">
        <f>MEDIAN(A3:A9)</f>
        <v>7</v>
      </c>
      <c r="E6" s="5"/>
      <c r="F6" s="5">
        <f>ABS(A6-C$3)</f>
        <v>120</v>
      </c>
      <c r="G6" s="5">
        <f>ABS(A6-C$4)</f>
        <v>118</v>
      </c>
      <c r="H6" s="5">
        <f>ABS(A6-C$5)</f>
        <v>120</v>
      </c>
      <c r="I6" s="5">
        <f>ABS(A6-C$6)</f>
        <v>116</v>
      </c>
      <c r="J6" s="5">
        <f>ABS(A6-C$7)</f>
        <v>115.5</v>
      </c>
      <c r="K6" s="5">
        <f>ABS(A6-C$8)</f>
        <v>115</v>
      </c>
      <c r="L6" s="5">
        <f>ABS(A6-C$9)</f>
        <v>57.5</v>
      </c>
      <c r="N6">
        <v>7</v>
      </c>
    </row>
    <row r="7" spans="1:16" x14ac:dyDescent="0.35">
      <c r="A7">
        <v>8</v>
      </c>
      <c r="C7">
        <f>MEDIAN(A4:A9)</f>
        <v>7.5</v>
      </c>
      <c r="E7" s="5"/>
      <c r="F7" s="5"/>
      <c r="G7" s="5">
        <f>ABS(A7-C$4)</f>
        <v>3</v>
      </c>
      <c r="H7" s="5">
        <f>ABS(A7-C$5)</f>
        <v>5</v>
      </c>
      <c r="I7" s="5">
        <f>ABS(A7-C$6)</f>
        <v>1</v>
      </c>
      <c r="J7" s="5">
        <f>ABS(A7-C$7)</f>
        <v>0.5</v>
      </c>
      <c r="K7" s="5">
        <f>ABS(A7-C$8)</f>
        <v>0</v>
      </c>
      <c r="L7" s="5">
        <f>ABS(A7-C$9)</f>
        <v>57.5</v>
      </c>
      <c r="N7">
        <v>8</v>
      </c>
    </row>
    <row r="8" spans="1:16" x14ac:dyDescent="0.35">
      <c r="A8">
        <v>-60</v>
      </c>
      <c r="C8">
        <f>MEDIAN(A5:A9)</f>
        <v>8</v>
      </c>
      <c r="E8" s="5"/>
      <c r="F8" s="5"/>
      <c r="G8" s="5"/>
      <c r="H8" s="5">
        <f>ABS(A8-C$5)</f>
        <v>63</v>
      </c>
      <c r="I8" s="5">
        <f>ABS(A8-C$6)</f>
        <v>67</v>
      </c>
      <c r="J8" s="5">
        <f>ABS(A8-C8)</f>
        <v>68</v>
      </c>
      <c r="K8" s="5">
        <f>ABS(A8-C$8)</f>
        <v>68</v>
      </c>
      <c r="L8" s="5">
        <f>ABS(A8-C$9)</f>
        <v>125.5</v>
      </c>
      <c r="N8">
        <v>-60</v>
      </c>
    </row>
    <row r="9" spans="1:16" x14ac:dyDescent="0.35">
      <c r="A9" s="1">
        <v>200</v>
      </c>
      <c r="C9" s="1">
        <f>MEDIAN(A6:A9)</f>
        <v>65.5</v>
      </c>
      <c r="E9" s="6"/>
      <c r="F9" s="6"/>
      <c r="G9" s="6"/>
      <c r="H9" s="6"/>
      <c r="I9" s="6">
        <f>ABS(A9-C$6)</f>
        <v>193</v>
      </c>
      <c r="J9" s="6">
        <f>ABS(A9-C9)</f>
        <v>134.5</v>
      </c>
      <c r="K9" s="6">
        <f>ABS(A9-C9)</f>
        <v>134.5</v>
      </c>
      <c r="L9" s="6">
        <f>ABS(A9-C$9)</f>
        <v>134.5</v>
      </c>
      <c r="N9" s="1">
        <v>200</v>
      </c>
    </row>
    <row r="11" spans="1:16" x14ac:dyDescent="0.35">
      <c r="C11" s="2" t="s">
        <v>2</v>
      </c>
      <c r="E11" s="2" cm="1">
        <f t="array" ref="E11:L11">TRANSPOSE(C2:C9)</f>
        <v>1.83</v>
      </c>
      <c r="F11" s="2">
        <v>3</v>
      </c>
      <c r="G11" s="2">
        <v>5</v>
      </c>
      <c r="H11" s="2">
        <v>3</v>
      </c>
      <c r="I11" s="2">
        <v>7</v>
      </c>
      <c r="J11" s="2">
        <v>7.5</v>
      </c>
      <c r="K11" s="2">
        <v>8</v>
      </c>
      <c r="L11" s="2">
        <v>65.5</v>
      </c>
    </row>
    <row r="12" spans="1:16" x14ac:dyDescent="0.35">
      <c r="C12" t="s">
        <v>5</v>
      </c>
      <c r="E12" s="7">
        <f>ABS(E1-E11)</f>
        <v>201.83</v>
      </c>
      <c r="F12" s="7">
        <f t="shared" ref="F12:L12" si="0">ABS(F1-F11)</f>
        <v>0</v>
      </c>
      <c r="G12" s="7">
        <f t="shared" si="0"/>
        <v>4.34</v>
      </c>
      <c r="H12" s="7">
        <f t="shared" si="0"/>
        <v>4</v>
      </c>
      <c r="I12" s="7">
        <f t="shared" si="0"/>
        <v>116</v>
      </c>
      <c r="J12" s="7">
        <f t="shared" si="0"/>
        <v>0.5</v>
      </c>
      <c r="K12" s="7">
        <f t="shared" si="0"/>
        <v>68</v>
      </c>
      <c r="L12" s="7">
        <f t="shared" si="0"/>
        <v>134.5</v>
      </c>
    </row>
    <row r="13" spans="1:16" x14ac:dyDescent="0.35">
      <c r="C13" t="s">
        <v>1</v>
      </c>
      <c r="E13" s="7">
        <f>MEDIAN(E2:E9)</f>
        <v>3.17</v>
      </c>
      <c r="F13" s="7">
        <f t="shared" ref="F13:L13" si="1">MEDIAN(F2:F9)</f>
        <v>4</v>
      </c>
      <c r="G13" s="7">
        <f t="shared" si="1"/>
        <v>3.67</v>
      </c>
      <c r="H13" s="7">
        <f t="shared" si="1"/>
        <v>5</v>
      </c>
      <c r="I13" s="7">
        <f t="shared" si="1"/>
        <v>6.34</v>
      </c>
      <c r="J13" s="7">
        <f t="shared" si="1"/>
        <v>37.42</v>
      </c>
      <c r="K13" s="7">
        <f t="shared" si="1"/>
        <v>68</v>
      </c>
      <c r="L13" s="7">
        <f t="shared" si="1"/>
        <v>91.5</v>
      </c>
    </row>
    <row r="14" spans="1:16" x14ac:dyDescent="0.35">
      <c r="C14" s="3" t="s">
        <v>3</v>
      </c>
      <c r="E14" s="7">
        <f>E13*$N14</f>
        <v>4.6998490326627564</v>
      </c>
      <c r="F14" s="7">
        <f>F13*$N14</f>
        <v>5.9304088740224055</v>
      </c>
      <c r="G14" s="7">
        <f>G13*$N14</f>
        <v>5.441150141915557</v>
      </c>
      <c r="H14" s="7">
        <f>H13*$N14</f>
        <v>7.4130110925280066</v>
      </c>
      <c r="I14" s="7">
        <f>I13*$N14</f>
        <v>9.3996980653255129</v>
      </c>
      <c r="J14" s="7">
        <f>J13*$N14</f>
        <v>55.478975016479609</v>
      </c>
      <c r="K14" s="7">
        <f>K13*$N14</f>
        <v>100.81695085838089</v>
      </c>
      <c r="L14" s="7">
        <f>L13*$N14</f>
        <v>135.65810299326253</v>
      </c>
      <c r="N14">
        <f>1/_xlfn.NORM.S.INV(0.75)</f>
        <v>1.4826022185056014</v>
      </c>
    </row>
    <row r="15" spans="1:16" x14ac:dyDescent="0.35">
      <c r="C15" s="3" t="s">
        <v>4</v>
      </c>
      <c r="E15" s="7">
        <f>3*E14</f>
        <v>14.099547097988269</v>
      </c>
      <c r="F15" s="7">
        <f t="shared" ref="F15:L15" si="2">3*F14</f>
        <v>17.791226622067217</v>
      </c>
      <c r="G15" s="7">
        <f t="shared" si="2"/>
        <v>16.323450425746671</v>
      </c>
      <c r="H15" s="7">
        <f t="shared" si="2"/>
        <v>22.239033277584021</v>
      </c>
      <c r="I15" s="7">
        <f t="shared" si="2"/>
        <v>28.199094195976539</v>
      </c>
      <c r="J15" s="7">
        <f t="shared" si="2"/>
        <v>166.43692504943883</v>
      </c>
      <c r="K15" s="7">
        <f t="shared" si="2"/>
        <v>302.45085257514268</v>
      </c>
      <c r="L15" s="7">
        <f t="shared" si="2"/>
        <v>406.97430897978757</v>
      </c>
    </row>
    <row r="16" spans="1:16" x14ac:dyDescent="0.35">
      <c r="C16" t="s">
        <v>6</v>
      </c>
      <c r="E16" s="7" t="b">
        <f>E12&gt;E15</f>
        <v>1</v>
      </c>
      <c r="F16" s="7" t="b">
        <f t="shared" ref="F16:L16" si="3">F12&gt;F15</f>
        <v>0</v>
      </c>
      <c r="G16" s="7" t="b">
        <f t="shared" si="3"/>
        <v>0</v>
      </c>
      <c r="H16" s="7" t="b">
        <f t="shared" si="3"/>
        <v>0</v>
      </c>
      <c r="I16" s="7" t="b">
        <f t="shared" si="3"/>
        <v>1</v>
      </c>
      <c r="J16" s="7" t="b">
        <f t="shared" si="3"/>
        <v>0</v>
      </c>
      <c r="K16" s="7" t="b">
        <f t="shared" si="3"/>
        <v>0</v>
      </c>
      <c r="L16" s="7" t="b">
        <f t="shared" si="3"/>
        <v>0</v>
      </c>
    </row>
    <row r="17" spans="3:12" x14ac:dyDescent="0.35">
      <c r="C17" s="1" t="s">
        <v>7</v>
      </c>
      <c r="E17" s="1">
        <f>IF(E16,E11,E1)</f>
        <v>1.83</v>
      </c>
      <c r="F17" s="1">
        <f t="shared" ref="F17:L17" si="4">IF(F16,F11,F1)</f>
        <v>3</v>
      </c>
      <c r="G17" s="1">
        <f t="shared" si="4"/>
        <v>0.66</v>
      </c>
      <c r="H17" s="1">
        <f t="shared" si="4"/>
        <v>7</v>
      </c>
      <c r="I17" s="1">
        <f t="shared" si="4"/>
        <v>7</v>
      </c>
      <c r="J17" s="1">
        <f t="shared" si="4"/>
        <v>8</v>
      </c>
      <c r="K17" s="1">
        <f t="shared" si="4"/>
        <v>-60</v>
      </c>
      <c r="L17" s="1">
        <f t="shared" si="4"/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2024-07-16T19:37:06Z</dcterms:created>
  <dcterms:modified xsi:type="dcterms:W3CDTF">2024-07-20T12:47:15Z</dcterms:modified>
</cp:coreProperties>
</file>