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079E351C-FCB1-4B29-8A40-29698094C026}" xr6:coauthVersionLast="47" xr6:coauthVersionMax="47" xr10:uidLastSave="{00000000-0000-0000-0000-000000000000}"/>
  <bookViews>
    <workbookView xWindow="-110" yWindow="-110" windowWidth="19420" windowHeight="10300" xr2:uid="{2AEF9ABC-DA4B-40A2-B4BA-ADEDD86ECE0E}"/>
  </bookViews>
  <sheets>
    <sheet name="Title" sheetId="2" r:id="rId1"/>
    <sheet name="Poiss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 a="1"/>
  <c r="I22" i="1" s="1"/>
  <c r="I21" i="1" a="1"/>
  <c r="I21" i="1" s="1"/>
  <c r="T17" i="1" a="1"/>
  <c r="T17" i="1" s="1"/>
  <c r="O17" i="1" a="1"/>
  <c r="O17" i="1" s="1"/>
  <c r="T16" i="1" a="1"/>
  <c r="T16" i="1" s="1"/>
  <c r="O16" i="1" a="1"/>
  <c r="O16" i="1" s="1"/>
  <c r="T15" i="1" a="1"/>
  <c r="T15" i="1" s="1"/>
  <c r="O15" i="1" a="1"/>
  <c r="O15" i="1" s="1"/>
  <c r="T14" i="1" a="1"/>
  <c r="T14" i="1" s="1"/>
  <c r="O14" i="1" a="1"/>
  <c r="O14" i="1" s="1"/>
  <c r="T13" i="1" a="1"/>
  <c r="T13" i="1" s="1"/>
  <c r="O13" i="1" a="1"/>
  <c r="O13" i="1" s="1"/>
  <c r="T12" i="1" a="1"/>
  <c r="T12" i="1" s="1"/>
  <c r="O12" i="1" a="1"/>
  <c r="O12" i="1" s="1"/>
  <c r="T11" i="1" a="1"/>
  <c r="T11" i="1" s="1"/>
  <c r="O11" i="1" a="1"/>
  <c r="O11" i="1" s="1"/>
  <c r="T10" i="1" a="1"/>
  <c r="T10" i="1" s="1"/>
  <c r="O10" i="1" a="1"/>
  <c r="O10" i="1" s="1"/>
  <c r="T9" i="1" a="1"/>
  <c r="T9" i="1" s="1"/>
  <c r="O9" i="1" a="1"/>
  <c r="O9" i="1" s="1"/>
  <c r="Z8" i="1" a="1"/>
  <c r="Z8" i="1" s="1"/>
  <c r="W8" i="1" a="1"/>
  <c r="W8" i="1" s="1"/>
  <c r="T8" i="1" a="1"/>
  <c r="T8" i="1" s="1"/>
  <c r="O8" i="1" a="1"/>
  <c r="O8" i="1" s="1"/>
  <c r="Z7" i="1" a="1"/>
  <c r="Z7" i="1" s="1"/>
  <c r="W7" i="1" a="1"/>
  <c r="W7" i="1" s="1"/>
  <c r="T7" i="1" a="1"/>
  <c r="T7" i="1" s="1"/>
  <c r="O7" i="1" a="1"/>
  <c r="O7" i="1" s="1"/>
  <c r="L7" i="1" a="1"/>
  <c r="L7" i="1" s="1"/>
  <c r="T6" i="1" a="1"/>
  <c r="T6" i="1" s="1"/>
  <c r="O6" i="1" a="1"/>
  <c r="O6" i="1" s="1"/>
  <c r="T5" i="1" a="1"/>
  <c r="T5" i="1" s="1"/>
  <c r="O5" i="1" a="1"/>
  <c r="O5" i="1" s="1"/>
  <c r="I5" i="1" a="1"/>
  <c r="I5" i="1" s="1"/>
  <c r="T4" i="1" a="1"/>
  <c r="T4" i="1" s="1"/>
  <c r="O4" i="1" a="1"/>
  <c r="O4" i="1" s="1"/>
  <c r="I4" i="1" a="1"/>
  <c r="I4" i="1" s="1"/>
  <c r="T3" i="1" a="1"/>
  <c r="T3" i="1" s="1"/>
  <c r="O3" i="1" a="1"/>
  <c r="O3" i="1" s="1"/>
  <c r="Y2" i="1" a="1"/>
  <c r="Y2" i="1" s="1"/>
  <c r="V2" i="1" a="1"/>
  <c r="V2" i="1" s="1"/>
  <c r="T2" i="1" a="1"/>
  <c r="T2" i="1" s="1"/>
  <c r="T19" i="1" s="1"/>
  <c r="O2" i="1" a="1"/>
  <c r="O2" i="1" s="1"/>
  <c r="P2" i="1" s="1"/>
  <c r="Q2" i="1" s="1"/>
  <c r="Q19" i="1" s="1"/>
  <c r="K2" i="1" a="1"/>
  <c r="K2" i="1" s="1"/>
  <c r="S3" i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N3" i="1"/>
  <c r="N4" i="1" s="1"/>
  <c r="F3" i="1"/>
  <c r="E3" i="1"/>
  <c r="E4" i="1" s="1"/>
  <c r="C3" i="1"/>
  <c r="D3" i="1" s="1"/>
  <c r="I2" i="1"/>
  <c r="F2" i="1"/>
  <c r="D2" i="1"/>
  <c r="P14" i="1" l="1"/>
  <c r="P9" i="1"/>
  <c r="P17" i="1"/>
  <c r="P6" i="1"/>
  <c r="I6" i="1"/>
  <c r="P16" i="1"/>
  <c r="P13" i="1"/>
  <c r="P3" i="1"/>
  <c r="Q3" i="1" s="1"/>
  <c r="P10" i="1"/>
  <c r="P7" i="1"/>
  <c r="P11" i="1"/>
  <c r="Q4" i="1"/>
  <c r="N5" i="1"/>
  <c r="P15" i="1"/>
  <c r="P4" i="1"/>
  <c r="P12" i="1"/>
  <c r="P8" i="1"/>
  <c r="P5" i="1"/>
  <c r="W9" i="1"/>
  <c r="E5" i="1"/>
  <c r="F4" i="1"/>
  <c r="Z9" i="1"/>
  <c r="C4" i="1"/>
  <c r="Q5" i="1" l="1"/>
  <c r="N6" i="1"/>
  <c r="C5" i="1"/>
  <c r="D4" i="1"/>
  <c r="E6" i="1"/>
  <c r="F5" i="1"/>
  <c r="E7" i="1" l="1"/>
  <c r="F6" i="1"/>
  <c r="C6" i="1"/>
  <c r="D5" i="1"/>
  <c r="Q6" i="1"/>
  <c r="N7" i="1"/>
  <c r="N8" i="1" l="1"/>
  <c r="Q7" i="1"/>
  <c r="C7" i="1"/>
  <c r="D6" i="1"/>
  <c r="E8" i="1"/>
  <c r="F7" i="1"/>
  <c r="D7" i="1" l="1"/>
  <c r="C8" i="1"/>
  <c r="N9" i="1"/>
  <c r="Q8" i="1"/>
  <c r="E9" i="1"/>
  <c r="F8" i="1"/>
  <c r="F12" i="1" s="1"/>
  <c r="F9" i="1" l="1"/>
  <c r="E10" i="1"/>
  <c r="F10" i="1" s="1"/>
  <c r="Q9" i="1"/>
  <c r="N10" i="1"/>
  <c r="C9" i="1"/>
  <c r="D9" i="1" s="1"/>
  <c r="D8" i="1"/>
  <c r="N11" i="1" l="1"/>
  <c r="Q10" i="1"/>
  <c r="D11" i="1"/>
  <c r="N12" i="1" l="1"/>
  <c r="Q11" i="1"/>
  <c r="Q12" i="1" l="1"/>
  <c r="N13" i="1"/>
  <c r="N14" i="1" l="1"/>
  <c r="Q13" i="1"/>
  <c r="Q14" i="1" l="1"/>
  <c r="N15" i="1"/>
  <c r="Q15" i="1" l="1"/>
  <c r="N16" i="1"/>
  <c r="N17" i="1" l="1"/>
  <c r="Q17" i="1" s="1"/>
  <c r="Q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<sst xmlns="http://schemas.openxmlformats.org/spreadsheetml/2006/main" count="26" uniqueCount="18">
  <si>
    <t>i</t>
  </si>
  <si>
    <t>x</t>
  </si>
  <si>
    <r>
      <t>F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(x)</t>
    </r>
  </si>
  <si>
    <r>
      <t>f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(x)</t>
    </r>
  </si>
  <si>
    <r>
      <t>xf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(x)</t>
    </r>
  </si>
  <si>
    <r>
      <t>1-F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(x)</t>
    </r>
  </si>
  <si>
    <r>
      <t>F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(3)</t>
    </r>
  </si>
  <si>
    <t>lambda</t>
  </si>
  <si>
    <t>n</t>
  </si>
  <si>
    <t>k</t>
  </si>
  <si>
    <r>
      <t>F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(2)</t>
    </r>
  </si>
  <si>
    <r>
      <t>f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(3)</t>
    </r>
  </si>
  <si>
    <t>mean</t>
  </si>
  <si>
    <r>
      <t>f</t>
    </r>
    <r>
      <rPr>
        <vertAlign val="subscript"/>
        <sz val="11"/>
        <color theme="1"/>
        <rFont val="Aptos Narrow"/>
        <family val="2"/>
        <scheme val="minor"/>
      </rPr>
      <t>4</t>
    </r>
    <r>
      <rPr>
        <sz val="11"/>
        <color theme="1"/>
        <rFont val="Aptos Narrow"/>
        <family val="2"/>
        <scheme val="minor"/>
      </rPr>
      <t>(3)</t>
    </r>
  </si>
  <si>
    <t>Real Statistics Using Excel</t>
  </si>
  <si>
    <t>Updated</t>
  </si>
  <si>
    <t>Copyright © 2013 - 2024 Charles Zaiontz</t>
  </si>
  <si>
    <t>Order Statistics from a Discrete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</si>
</sst>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F0AF-0D45-4D90-8AC2-9BDC98A6DFE4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14</v>
      </c>
    </row>
    <row r="2" spans="1:13" x14ac:dyDescent="0.35">
      <c r="A2" t="s">
        <v>17</v>
      </c>
    </row>
    <row r="4" spans="1:13" x14ac:dyDescent="0.35">
      <c r="A4" t="s">
        <v>15</v>
      </c>
      <c r="B4" s="8">
        <v>45474</v>
      </c>
    </row>
    <row r="6" spans="1:13" x14ac:dyDescent="0.35">
      <c r="A6" s="9" t="s">
        <v>16</v>
      </c>
    </row>
    <row r="10" spans="1:13" ht="18.5" x14ac:dyDescent="0.45">
      <c r="M1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4EA4-690D-4BF3-ABB6-780E109D1366}">
  <dimension ref="A1:Z22"/>
  <sheetViews>
    <sheetView workbookViewId="0"/>
  </sheetViews>
  <sheetFormatPr defaultRowHeight="14.5" x14ac:dyDescent="0.35"/>
  <cols>
    <col min="1" max="1" width="7.36328125" customWidth="1"/>
    <col min="2" max="2" width="5.453125" customWidth="1"/>
    <col min="4" max="4" width="9.81640625" bestFit="1" customWidth="1"/>
    <col min="7" max="7" width="3.90625" customWidth="1"/>
    <col min="11" max="11" width="7" customWidth="1"/>
    <col min="13" max="13" width="4.6328125" customWidth="1"/>
    <col min="14" max="14" width="5.6328125" customWidth="1"/>
    <col min="18" max="18" width="4.6328125" customWidth="1"/>
    <col min="19" max="19" width="5.6328125" customWidth="1"/>
    <col min="22" max="22" width="7.1796875" customWidth="1"/>
    <col min="25" max="25" width="7.1796875" customWidth="1"/>
  </cols>
  <sheetData>
    <row r="1" spans="1:26" ht="16.5" x14ac:dyDescent="0.45">
      <c r="C1" s="1" t="s">
        <v>0</v>
      </c>
      <c r="E1" s="1" t="s">
        <v>0</v>
      </c>
      <c r="N1" s="2" t="s">
        <v>1</v>
      </c>
      <c r="O1" s="2" t="s">
        <v>2</v>
      </c>
      <c r="P1" s="2" t="s">
        <v>3</v>
      </c>
      <c r="Q1" s="2" t="s">
        <v>4</v>
      </c>
      <c r="S1" s="2" t="s">
        <v>1</v>
      </c>
      <c r="T1" s="2" t="s">
        <v>5</v>
      </c>
    </row>
    <row r="2" spans="1:26" ht="16.5" x14ac:dyDescent="0.45">
      <c r="A2" t="s">
        <v>1</v>
      </c>
      <c r="B2" s="3">
        <v>3</v>
      </c>
      <c r="C2">
        <v>1</v>
      </c>
      <c r="D2" s="3">
        <f>COMBIN($B$4,C2)*(1-_xlfn.POISSON.DIST($B$2,$B$3,TRUE))^($B$4-C2)*_xlfn.POISSON.DIST($B$2,$B$3,TRUE)^C2</f>
        <v>0.24563062456834442</v>
      </c>
      <c r="E2">
        <v>0</v>
      </c>
      <c r="F2" s="3">
        <f>COMBIN($B$5+E2-1,$B$5-1)*(1-_xlfn.POISSON.DIST($B$2,$B$3,TRUE))^E2</f>
        <v>1</v>
      </c>
      <c r="H2" s="1" t="s">
        <v>6</v>
      </c>
      <c r="I2" s="4">
        <f>_xlfn.BETA.DIST(_xlfn.POISSON.DIST(B2,B3,TRUE),B5,B4-B5+1,TRUE)</f>
        <v>0.6692210309459391</v>
      </c>
      <c r="K2" t="e" cm="1">
        <f t="array" aca="1" ref="K2" ca="1">ORDER_SIM(B5,B4,TRUE,,,"poisson",B3)</f>
        <v>#NAME?</v>
      </c>
      <c r="L2" s="3"/>
      <c r="N2">
        <v>0</v>
      </c>
      <c r="O2" t="e" cm="1">
        <f t="array" aca="1" ref="O2" ca="1">ORDER_DIST(N2,$B$5,$B$4,TRUE,"poisson",$B$3)</f>
        <v>#NAME?</v>
      </c>
      <c r="P2" t="e">
        <f ca="1">O2</f>
        <v>#NAME?</v>
      </c>
      <c r="Q2" t="e">
        <f ca="1">N2*P2</f>
        <v>#NAME?</v>
      </c>
      <c r="S2">
        <v>0</v>
      </c>
      <c r="T2" t="e" cm="1">
        <f t="array" aca="1" ref="T2" ca="1">1-ORDER_DIST(N2,$B$5,$B$4,TRUE,"poisson",$B$3)</f>
        <v>#NAME?</v>
      </c>
      <c r="V2" t="e" cm="1">
        <f t="array" aca="1" ref="V2" ca="1">RANGE_SIM(1,B4,B4,TRUE,,,"poisson",B3)</f>
        <v>#NAME?</v>
      </c>
      <c r="W2" s="3"/>
      <c r="Y2" t="e" cm="1">
        <f t="array" aca="1" ref="Y2" ca="1">RANGE_SIM(2,7,B4,TRUE,,,"poisson",B3)</f>
        <v>#NAME?</v>
      </c>
      <c r="Z2" s="3"/>
    </row>
    <row r="3" spans="1:26" x14ac:dyDescent="0.35">
      <c r="A3" t="s">
        <v>7</v>
      </c>
      <c r="B3" s="5">
        <v>5</v>
      </c>
      <c r="C3">
        <f>C2+1</f>
        <v>2</v>
      </c>
      <c r="D3" s="5">
        <f>COMBIN($B$4,C3)*(1-_xlfn.POISSON.DIST($B$2,$B$3,TRUE))^($B$4-C3)*_xlfn.POISSON.DIST($B$2,$B$3,TRUE)^C3</f>
        <v>0.31000369754083451</v>
      </c>
      <c r="E3">
        <f>E2+1</f>
        <v>1</v>
      </c>
      <c r="F3" s="5">
        <f t="shared" ref="F3:F10" si="0">COMBIN($B$5+E3-1,$B$5-1)*(1-_xlfn.POISSON.DIST($B$2,$B$3,TRUE))^E3</f>
        <v>1.4699481694052765</v>
      </c>
      <c r="L3" s="5"/>
      <c r="N3">
        <f>N2+1</f>
        <v>1</v>
      </c>
      <c r="O3" t="e" cm="1">
        <f t="array" aca="1" ref="O3" ca="1">ORDER_DIST(N3,$B$5,$B$4,TRUE,"poisson",$B$3)</f>
        <v>#NAME?</v>
      </c>
      <c r="P3" t="e">
        <f ca="1">O3-O2</f>
        <v>#NAME?</v>
      </c>
      <c r="Q3" t="e">
        <f t="shared" ref="Q3:Q17" ca="1" si="1">N3*P3</f>
        <v>#NAME?</v>
      </c>
      <c r="S3">
        <f>S2+1</f>
        <v>1</v>
      </c>
      <c r="T3" t="e" cm="1">
        <f t="array" aca="1" ref="T3" ca="1">1-ORDER_DIST(N3,$B$5,$B$4,TRUE,"poisson",$B$3)</f>
        <v>#NAME?</v>
      </c>
      <c r="W3" s="5"/>
      <c r="Z3" s="5"/>
    </row>
    <row r="4" spans="1:26" ht="16.5" x14ac:dyDescent="0.45">
      <c r="A4" t="s">
        <v>8</v>
      </c>
      <c r="B4" s="5">
        <v>8</v>
      </c>
      <c r="C4">
        <f t="shared" ref="C4:C9" si="2">C3+1</f>
        <v>3</v>
      </c>
      <c r="D4" s="5">
        <f t="shared" ref="D4:D9" si="3">COMBIN($B$4,C4)*(1-_xlfn.POISSON.DIST($B$2,$B$3,TRUE))^($B$4-C4)*_xlfn.POISSON.DIST($B$2,$B$3,TRUE)^C4</f>
        <v>0.2235698248314883</v>
      </c>
      <c r="E4">
        <f t="shared" ref="E4:E10" si="4">E3+1</f>
        <v>2</v>
      </c>
      <c r="F4" s="5">
        <f t="shared" si="0"/>
        <v>1.6205607155534425</v>
      </c>
      <c r="H4" s="1" t="s">
        <v>6</v>
      </c>
      <c r="I4" s="3" t="e" cm="1">
        <f t="array" aca="1" ref="I4" ca="1">ORDER_DIST(B2,B5,B4,TRUE,"poisson",B3)</f>
        <v>#NAME?</v>
      </c>
      <c r="L4" s="5"/>
      <c r="N4">
        <f t="shared" ref="N4:N17" si="5">N3+1</f>
        <v>2</v>
      </c>
      <c r="O4" t="e" cm="1">
        <f t="array" aca="1" ref="O4" ca="1">ORDER_DIST(N4,$B$5,$B$4,TRUE,"poisson",$B$3)</f>
        <v>#NAME?</v>
      </c>
      <c r="P4" t="e">
        <f t="shared" ref="P4:P17" ca="1" si="6">O4-O3</f>
        <v>#NAME?</v>
      </c>
      <c r="Q4" t="e">
        <f t="shared" ca="1" si="1"/>
        <v>#NAME?</v>
      </c>
      <c r="S4">
        <f t="shared" ref="S4:S17" si="7">S3+1</f>
        <v>2</v>
      </c>
      <c r="T4" t="e" cm="1">
        <f t="array" aca="1" ref="T4" ca="1">1-ORDER_DIST(N4,$B$5,$B$4,TRUE,"poisson",$B$3)</f>
        <v>#NAME?</v>
      </c>
      <c r="W4" s="5"/>
      <c r="Z4" s="5"/>
    </row>
    <row r="5" spans="1:26" ht="16.5" x14ac:dyDescent="0.45">
      <c r="A5" t="s">
        <v>9</v>
      </c>
      <c r="B5" s="6">
        <v>2</v>
      </c>
      <c r="C5">
        <f t="shared" si="2"/>
        <v>4</v>
      </c>
      <c r="D5" s="5">
        <f t="shared" si="3"/>
        <v>0.10077191613294872</v>
      </c>
      <c r="E5">
        <f t="shared" si="4"/>
        <v>3</v>
      </c>
      <c r="F5" s="5">
        <f t="shared" si="0"/>
        <v>1.5880935048252587</v>
      </c>
      <c r="H5" s="1" t="s">
        <v>10</v>
      </c>
      <c r="I5" s="6" t="e" cm="1">
        <f t="array" aca="1" ref="I5" ca="1">ORDER_DIST(B2-1,B5,B4,TRUE,"poisson",B3)</f>
        <v>#NAME?</v>
      </c>
      <c r="L5" s="6"/>
      <c r="N5">
        <f t="shared" si="5"/>
        <v>3</v>
      </c>
      <c r="O5" t="e" cm="1">
        <f t="array" aca="1" ref="O5" ca="1">ORDER_DIST(N5,$B$5,$B$4,TRUE,"poisson",$B$3)</f>
        <v>#NAME?</v>
      </c>
      <c r="P5" t="e">
        <f t="shared" ca="1" si="6"/>
        <v>#NAME?</v>
      </c>
      <c r="Q5" t="e">
        <f t="shared" ca="1" si="1"/>
        <v>#NAME?</v>
      </c>
      <c r="S5">
        <f t="shared" si="7"/>
        <v>3</v>
      </c>
      <c r="T5" t="e" cm="1">
        <f t="array" aca="1" ref="T5" ca="1">1-ORDER_DIST(N5,$B$5,$B$4,TRUE,"poisson",$B$3)</f>
        <v>#NAME?</v>
      </c>
      <c r="W5" s="6"/>
      <c r="Z5" s="6"/>
    </row>
    <row r="6" spans="1:26" ht="16.5" x14ac:dyDescent="0.45">
      <c r="C6">
        <f t="shared" si="2"/>
        <v>5</v>
      </c>
      <c r="D6" s="5">
        <f t="shared" si="3"/>
        <v>2.9070052798075573E-2</v>
      </c>
      <c r="E6">
        <f t="shared" si="4"/>
        <v>4</v>
      </c>
      <c r="F6" s="5">
        <f t="shared" si="0"/>
        <v>1.4590094626639365</v>
      </c>
      <c r="H6" s="1" t="s">
        <v>11</v>
      </c>
      <c r="I6" t="e">
        <f ca="1">I4-I5</f>
        <v>#NAME?</v>
      </c>
      <c r="N6">
        <f t="shared" si="5"/>
        <v>4</v>
      </c>
      <c r="O6" t="e" cm="1">
        <f t="array" aca="1" ref="O6" ca="1">ORDER_DIST(N6,$B$5,$B$4,TRUE,"poisson",$B$3)</f>
        <v>#NAME?</v>
      </c>
      <c r="P6" t="e">
        <f t="shared" ca="1" si="6"/>
        <v>#NAME?</v>
      </c>
      <c r="Q6" t="e">
        <f t="shared" ca="1" si="1"/>
        <v>#NAME?</v>
      </c>
      <c r="S6">
        <f t="shared" si="7"/>
        <v>4</v>
      </c>
      <c r="T6" t="e" cm="1">
        <f t="array" aca="1" ref="T6" ca="1">1-ORDER_DIST(N6,$B$5,$B$4,TRUE,"poisson",$B$3)</f>
        <v>#NAME?</v>
      </c>
    </row>
    <row r="7" spans="1:26" x14ac:dyDescent="0.35">
      <c r="C7">
        <f t="shared" si="2"/>
        <v>6</v>
      </c>
      <c r="D7" s="5">
        <f t="shared" si="3"/>
        <v>5.241217010848542E-3</v>
      </c>
      <c r="E7">
        <f t="shared" si="4"/>
        <v>5</v>
      </c>
      <c r="F7" s="5">
        <f t="shared" si="0"/>
        <v>1.2868009732726977</v>
      </c>
      <c r="K7" t="s">
        <v>12</v>
      </c>
      <c r="L7" s="4" t="e" cm="1">
        <f t="array" aca="1" ref="L7" ca="1">ORDER_MEAN(B5,B4,,"poisson",B3)</f>
        <v>#NAME?</v>
      </c>
      <c r="N7">
        <f t="shared" si="5"/>
        <v>5</v>
      </c>
      <c r="O7" t="e" cm="1">
        <f t="array" aca="1" ref="O7" ca="1">ORDER_DIST(N7,$B$5,$B$4,TRUE,"poisson",$B$3)</f>
        <v>#NAME?</v>
      </c>
      <c r="P7" t="e">
        <f t="shared" ca="1" si="6"/>
        <v>#NAME?</v>
      </c>
      <c r="Q7" t="e">
        <f t="shared" ca="1" si="1"/>
        <v>#NAME?</v>
      </c>
      <c r="S7">
        <f t="shared" si="7"/>
        <v>5</v>
      </c>
      <c r="T7" t="e" cm="1">
        <f t="array" aca="1" ref="T7" ca="1">1-ORDER_DIST(N7,$B$5,$B$4,TRUE,"poisson",$B$3)</f>
        <v>#NAME?</v>
      </c>
      <c r="V7">
        <v>1</v>
      </c>
      <c r="W7" s="3" t="e" cm="1">
        <f t="array" aca="1" ref="W7" ca="1">ORDER_MEAN(V7,B4,,"poisson",B3)</f>
        <v>#NAME?</v>
      </c>
      <c r="Y7">
        <v>2</v>
      </c>
      <c r="Z7" s="3" t="e" cm="1">
        <f t="array" aca="1" ref="Z7" ca="1">ORDER_MEAN(Y7,B4,,"poisson",B3)</f>
        <v>#NAME?</v>
      </c>
    </row>
    <row r="8" spans="1:26" x14ac:dyDescent="0.35">
      <c r="C8">
        <f t="shared" si="2"/>
        <v>7</v>
      </c>
      <c r="D8" s="5">
        <f t="shared" si="3"/>
        <v>5.3998340679463103E-4</v>
      </c>
      <c r="E8">
        <f t="shared" si="4"/>
        <v>6</v>
      </c>
      <c r="F8" s="5">
        <f t="shared" si="0"/>
        <v>1.1033929287798261</v>
      </c>
      <c r="N8">
        <f t="shared" si="5"/>
        <v>6</v>
      </c>
      <c r="O8" t="e" cm="1">
        <f t="array" aca="1" ref="O8" ca="1">ORDER_DIST(N8,$B$5,$B$4,TRUE,"poisson",$B$3)</f>
        <v>#NAME?</v>
      </c>
      <c r="P8" t="e">
        <f t="shared" ca="1" si="6"/>
        <v>#NAME?</v>
      </c>
      <c r="Q8" t="e">
        <f t="shared" ca="1" si="1"/>
        <v>#NAME?</v>
      </c>
      <c r="S8">
        <f t="shared" si="7"/>
        <v>6</v>
      </c>
      <c r="T8" t="e" cm="1">
        <f t="array" aca="1" ref="T8" ca="1">1-ORDER_DIST(N8,$B$5,$B$4,TRUE,"poisson",$B$3)</f>
        <v>#NAME?</v>
      </c>
      <c r="V8">
        <v>8</v>
      </c>
      <c r="W8" s="6" t="e" cm="1">
        <f t="array" aca="1" ref="W8" ca="1">ORDER_MEAN(V8,B4,,"poisson",B3)</f>
        <v>#NAME?</v>
      </c>
      <c r="Y8">
        <v>7</v>
      </c>
      <c r="Z8" s="6" t="e" cm="1">
        <f t="array" aca="1" ref="Z8" ca="1">ORDER_MEAN(Y8,B4,,"poisson",B3)</f>
        <v>#NAME?</v>
      </c>
    </row>
    <row r="9" spans="1:26" x14ac:dyDescent="0.35">
      <c r="C9">
        <f t="shared" si="2"/>
        <v>8</v>
      </c>
      <c r="D9" s="6">
        <f t="shared" si="3"/>
        <v>2.4339224948495139E-5</v>
      </c>
      <c r="E9">
        <f t="shared" si="4"/>
        <v>7</v>
      </c>
      <c r="F9" s="5">
        <f t="shared" si="0"/>
        <v>0.92681738045407536</v>
      </c>
      <c r="N9">
        <f t="shared" si="5"/>
        <v>7</v>
      </c>
      <c r="O9" t="e" cm="1">
        <f t="array" aca="1" ref="O9" ca="1">ORDER_DIST(N9,$B$5,$B$4,TRUE,"poisson",$B$3)</f>
        <v>#NAME?</v>
      </c>
      <c r="P9" t="e">
        <f t="shared" ca="1" si="6"/>
        <v>#NAME?</v>
      </c>
      <c r="Q9" t="e">
        <f t="shared" ca="1" si="1"/>
        <v>#NAME?</v>
      </c>
      <c r="S9">
        <f t="shared" si="7"/>
        <v>7</v>
      </c>
      <c r="T9" t="e" cm="1">
        <f t="array" aca="1" ref="T9" ca="1">1-ORDER_DIST(N9,$B$5,$B$4,TRUE,"poisson",$B$3)</f>
        <v>#NAME?</v>
      </c>
      <c r="W9" t="e">
        <f ca="1">W8-W7</f>
        <v>#NAME?</v>
      </c>
      <c r="Z9" t="e">
        <f ca="1">Z8-Z7</f>
        <v>#NAME?</v>
      </c>
    </row>
    <row r="10" spans="1:26" x14ac:dyDescent="0.35">
      <c r="E10">
        <f t="shared" si="4"/>
        <v>8</v>
      </c>
      <c r="F10" s="6">
        <f t="shared" si="0"/>
        <v>0.76633510037144725</v>
      </c>
      <c r="N10">
        <f t="shared" si="5"/>
        <v>8</v>
      </c>
      <c r="O10" t="e" cm="1">
        <f t="array" aca="1" ref="O10" ca="1">ORDER_DIST(N10,$B$5,$B$4,TRUE,"poisson",$B$3)</f>
        <v>#NAME?</v>
      </c>
      <c r="P10" t="e">
        <f t="shared" ca="1" si="6"/>
        <v>#NAME?</v>
      </c>
      <c r="Q10" t="e">
        <f t="shared" ca="1" si="1"/>
        <v>#NAME?</v>
      </c>
      <c r="S10">
        <f t="shared" si="7"/>
        <v>8</v>
      </c>
      <c r="T10" t="e" cm="1">
        <f t="array" aca="1" ref="T10" ca="1">1-ORDER_DIST(N10,$B$5,$B$4,TRUE,"poisson",$B$3)</f>
        <v>#NAME?</v>
      </c>
    </row>
    <row r="11" spans="1:26" ht="16.5" x14ac:dyDescent="0.45">
      <c r="C11" s="1" t="s">
        <v>6</v>
      </c>
      <c r="D11" s="4">
        <f>SUM(D3:D9)</f>
        <v>0.66922103094593888</v>
      </c>
      <c r="N11">
        <f t="shared" si="5"/>
        <v>9</v>
      </c>
      <c r="O11" t="e" cm="1">
        <f t="array" aca="1" ref="O11" ca="1">ORDER_DIST(N11,$B$5,$B$4,TRUE,"poisson",$B$3)</f>
        <v>#NAME?</v>
      </c>
      <c r="P11" t="e">
        <f t="shared" ca="1" si="6"/>
        <v>#NAME?</v>
      </c>
      <c r="Q11" t="e">
        <f t="shared" ca="1" si="1"/>
        <v>#NAME?</v>
      </c>
      <c r="S11">
        <f t="shared" si="7"/>
        <v>9</v>
      </c>
      <c r="T11" t="e" cm="1">
        <f t="array" aca="1" ref="T11" ca="1">1-ORDER_DIST(N11,$B$5,$B$4,TRUE,"poisson",$B$3)</f>
        <v>#NAME?</v>
      </c>
    </row>
    <row r="12" spans="1:26" ht="16.5" x14ac:dyDescent="0.45">
      <c r="E12" s="1" t="s">
        <v>6</v>
      </c>
      <c r="F12" s="4">
        <f>SUM(F2:F8)*POISSON(B2,B3,TRUE)^B5</f>
        <v>0.66922103094593888</v>
      </c>
      <c r="N12">
        <f t="shared" si="5"/>
        <v>10</v>
      </c>
      <c r="O12" t="e" cm="1">
        <f t="array" aca="1" ref="O12" ca="1">ORDER_DIST(N12,$B$5,$B$4,TRUE,"poisson",$B$3)</f>
        <v>#NAME?</v>
      </c>
      <c r="P12" t="e">
        <f t="shared" ca="1" si="6"/>
        <v>#NAME?</v>
      </c>
      <c r="Q12" t="e">
        <f t="shared" ca="1" si="1"/>
        <v>#NAME?</v>
      </c>
      <c r="S12">
        <f t="shared" si="7"/>
        <v>10</v>
      </c>
      <c r="T12" t="e" cm="1">
        <f t="array" aca="1" ref="T12" ca="1">1-ORDER_DIST(N12,$B$5,$B$4,TRUE,"poisson",$B$3)</f>
        <v>#NAME?</v>
      </c>
    </row>
    <row r="13" spans="1:26" x14ac:dyDescent="0.35">
      <c r="N13">
        <f t="shared" si="5"/>
        <v>11</v>
      </c>
      <c r="O13" t="e" cm="1">
        <f t="array" aca="1" ref="O13" ca="1">ORDER_DIST(N13,$B$5,$B$4,TRUE,"poisson",$B$3)</f>
        <v>#NAME?</v>
      </c>
      <c r="P13" t="e">
        <f t="shared" ca="1" si="6"/>
        <v>#NAME?</v>
      </c>
      <c r="Q13" t="e">
        <f t="shared" ca="1" si="1"/>
        <v>#NAME?</v>
      </c>
      <c r="S13">
        <f t="shared" si="7"/>
        <v>11</v>
      </c>
      <c r="T13" t="e" cm="1">
        <f t="array" aca="1" ref="T13" ca="1">1-ORDER_DIST(N13,$B$5,$B$4,TRUE,"poisson",$B$3)</f>
        <v>#NAME?</v>
      </c>
    </row>
    <row r="14" spans="1:26" x14ac:dyDescent="0.35">
      <c r="N14">
        <f t="shared" si="5"/>
        <v>12</v>
      </c>
      <c r="O14" t="e" cm="1">
        <f t="array" aca="1" ref="O14" ca="1">ORDER_DIST(N14,$B$5,$B$4,TRUE,"poisson",$B$3)</f>
        <v>#NAME?</v>
      </c>
      <c r="P14" t="e">
        <f t="shared" ca="1" si="6"/>
        <v>#NAME?</v>
      </c>
      <c r="Q14" t="e">
        <f t="shared" ca="1" si="1"/>
        <v>#NAME?</v>
      </c>
      <c r="S14">
        <f t="shared" si="7"/>
        <v>12</v>
      </c>
      <c r="T14" t="e" cm="1">
        <f t="array" aca="1" ref="T14" ca="1">1-ORDER_DIST(N14,$B$5,$B$4,TRUE,"poisson",$B$3)</f>
        <v>#NAME?</v>
      </c>
    </row>
    <row r="15" spans="1:26" x14ac:dyDescent="0.35">
      <c r="N15">
        <f t="shared" si="5"/>
        <v>13</v>
      </c>
      <c r="O15" t="e" cm="1">
        <f t="array" aca="1" ref="O15" ca="1">ORDER_DIST(N15,$B$5,$B$4,TRUE,"poisson",$B$3)</f>
        <v>#NAME?</v>
      </c>
      <c r="P15" t="e">
        <f t="shared" ca="1" si="6"/>
        <v>#NAME?</v>
      </c>
      <c r="Q15" t="e">
        <f t="shared" ca="1" si="1"/>
        <v>#NAME?</v>
      </c>
      <c r="S15">
        <f t="shared" si="7"/>
        <v>13</v>
      </c>
      <c r="T15" t="e" cm="1">
        <f t="array" aca="1" ref="T15" ca="1">1-ORDER_DIST(N15,$B$5,$B$4,TRUE,"poisson",$B$3)</f>
        <v>#NAME?</v>
      </c>
    </row>
    <row r="16" spans="1:26" x14ac:dyDescent="0.35">
      <c r="N16">
        <f t="shared" si="5"/>
        <v>14</v>
      </c>
      <c r="O16" t="e" cm="1">
        <f t="array" aca="1" ref="O16" ca="1">ORDER_DIST(N16,$B$5,$B$4,TRUE,"poisson",$B$3)</f>
        <v>#NAME?</v>
      </c>
      <c r="P16" t="e">
        <f t="shared" ca="1" si="6"/>
        <v>#NAME?</v>
      </c>
      <c r="Q16" t="e">
        <f t="shared" ca="1" si="1"/>
        <v>#NAME?</v>
      </c>
      <c r="S16">
        <f t="shared" si="7"/>
        <v>14</v>
      </c>
      <c r="T16" t="e" cm="1">
        <f t="array" aca="1" ref="T16" ca="1">1-ORDER_DIST(N16,$B$5,$B$4,TRUE,"poisson",$B$3)</f>
        <v>#NAME?</v>
      </c>
    </row>
    <row r="17" spans="3:20" x14ac:dyDescent="0.35">
      <c r="N17" s="7">
        <f t="shared" si="5"/>
        <v>15</v>
      </c>
      <c r="O17" s="7" t="e" cm="1">
        <f t="array" aca="1" ref="O17" ca="1">ORDER_DIST(N17,$B$5,$B$4,TRUE,"poisson",$B$3)</f>
        <v>#NAME?</v>
      </c>
      <c r="P17" s="7" t="e">
        <f t="shared" ca="1" si="6"/>
        <v>#NAME?</v>
      </c>
      <c r="Q17" s="7" t="e">
        <f t="shared" ca="1" si="1"/>
        <v>#NAME?</v>
      </c>
      <c r="S17" s="7">
        <f t="shared" si="7"/>
        <v>15</v>
      </c>
      <c r="T17" s="7" t="e" cm="1">
        <f t="array" aca="1" ref="T17" ca="1">1-ORDER_DIST(N17,$B$5,$B$4,TRUE,"poisson",$B$3)</f>
        <v>#NAME?</v>
      </c>
    </row>
    <row r="18" spans="3:20" x14ac:dyDescent="0.35">
      <c r="C18" s="1"/>
      <c r="E18" s="1"/>
    </row>
    <row r="19" spans="3:20" x14ac:dyDescent="0.35">
      <c r="P19" t="s">
        <v>12</v>
      </c>
      <c r="Q19" s="4" t="e">
        <f ca="1">SUM(Q2:Q17)</f>
        <v>#NAME?</v>
      </c>
      <c r="S19" t="s">
        <v>12</v>
      </c>
      <c r="T19" s="4" t="e">
        <f ca="1">SUM(T2:T17)</f>
        <v>#NAME?</v>
      </c>
    </row>
    <row r="21" spans="3:20" ht="16.5" x14ac:dyDescent="0.45">
      <c r="H21" s="1" t="s">
        <v>13</v>
      </c>
      <c r="I21" t="e" cm="1">
        <f t="array" aca="1" ref="I21" ca="1">ORDER_DIST(B2,B5,B4,FALSE,"poisson",B3)</f>
        <v>#NAME?</v>
      </c>
    </row>
    <row r="22" spans="3:20" x14ac:dyDescent="0.35">
      <c r="I22" t="e" cm="1">
        <f t="array" aca="1" ref="I22" ca="1">ORDER_DIST1(B2,B5,B4,FALSE,"poisson",B3)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Poisson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2024-07-02T20:47:16Z</dcterms:created>
  <dcterms:modified xsi:type="dcterms:W3CDTF">2024-07-02T20:52:20Z</dcterms:modified>
</cp:coreProperties>
</file>