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8f5cd2f1f925cfd/Documenti/A Real Statistics 2020/Examples Detailed/"/>
    </mc:Choice>
  </mc:AlternateContent>
  <xr:revisionPtr revIDLastSave="0" documentId="8_{53AB351A-3296-4618-8E22-69D2B382E98D}" xr6:coauthVersionLast="47" xr6:coauthVersionMax="47" xr10:uidLastSave="{00000000-0000-0000-0000-000000000000}"/>
  <bookViews>
    <workbookView xWindow="-110" yWindow="-110" windowWidth="19420" windowHeight="10300" xr2:uid="{4FF274C1-CB36-4F2A-8141-89EB50BA8D6B}"/>
  </bookViews>
  <sheets>
    <sheet name="Title" sheetId="2" r:id="rId1"/>
    <sheet name="Examples" sheetId="1" r:id="rId2"/>
  </sheets>
  <definedNames>
    <definedName name="DataRange">#REF!</definedName>
    <definedName name="DataRange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14" i="1" l="1"/>
  <c r="Y14" i="1"/>
  <c r="V14" i="1"/>
  <c r="T14" i="1"/>
  <c r="AA13" i="1"/>
  <c r="Y13" i="1"/>
  <c r="V13" i="1"/>
  <c r="T13" i="1"/>
  <c r="V11" i="1"/>
  <c r="V10" i="1"/>
  <c r="F10" i="1"/>
  <c r="D10" i="1"/>
  <c r="F9" i="1"/>
  <c r="D9" i="1"/>
  <c r="AA8" i="1"/>
  <c r="Y8" i="1"/>
  <c r="V8" i="1"/>
  <c r="T8" i="1"/>
  <c r="AA7" i="1"/>
  <c r="Y7" i="1"/>
  <c r="V7" i="1"/>
  <c r="T7" i="1"/>
  <c r="N6" i="1"/>
  <c r="L6" i="1"/>
  <c r="V5" i="1"/>
  <c r="F5" i="1"/>
  <c r="D5" i="1"/>
  <c r="V4" i="1"/>
  <c r="N4" i="1"/>
  <c r="L4" i="1"/>
  <c r="F4" i="1"/>
  <c r="D4" i="1"/>
  <c r="N3" i="1"/>
  <c r="L3" i="1"/>
  <c r="Q15" i="1"/>
  <c r="I15" i="1"/>
  <c r="P6" i="1"/>
  <c r="H6" i="1"/>
  <c r="H7" i="1" s="1"/>
  <c r="H8" i="1" s="1"/>
  <c r="H9" i="1" s="1"/>
  <c r="H10" i="1" s="1"/>
  <c r="H11" i="1" s="1"/>
  <c r="H12" i="1" s="1"/>
  <c r="H13" i="1" s="1"/>
  <c r="H14" i="1" s="1"/>
  <c r="T4" i="1" l="1" a="1"/>
  <c r="T4" i="1" s="1"/>
  <c r="T5" i="1" s="1"/>
  <c r="T10" i="1"/>
  <c r="T11" i="1" s="1"/>
  <c r="P7" i="1"/>
  <c r="P8" i="1" s="1"/>
  <c r="P9" i="1" s="1"/>
  <c r="P10" i="1" s="1"/>
  <c r="P11" i="1" s="1"/>
  <c r="P12" i="1" s="1"/>
  <c r="P13" i="1" s="1"/>
  <c r="P14" i="1" s="1"/>
</calcChain>
</file>

<file path=xl/sharedStrings.xml><?xml version="1.0" encoding="utf-8"?>
<sst xmlns="http://schemas.openxmlformats.org/spreadsheetml/2006/main" count="31" uniqueCount="12">
  <si>
    <t>KS/Lilliefors Test</t>
  </si>
  <si>
    <t>x</t>
  </si>
  <si>
    <t>freq</t>
  </si>
  <si>
    <t>KS Stat</t>
  </si>
  <si>
    <t>p-value</t>
  </si>
  <si>
    <t>mean</t>
  </si>
  <si>
    <t>std dev</t>
  </si>
  <si>
    <t>KS stat</t>
  </si>
  <si>
    <t>Real Statistics Using Excel</t>
  </si>
  <si>
    <t>Updated</t>
  </si>
  <si>
    <t>Copyright © 2013 - 2024 Charles Zaiontz</t>
  </si>
  <si>
    <t>Real Statistics KS Test for Normality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</si>
</sst>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14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2" xfId="0" applyBorder="1"/>
    <xf numFmtId="164" fontId="0" fillId="0" borderId="0" xfId="0" applyNumberFormat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Alignment="1">
      <alignment horizontal="right"/>
    </xf>
    <xf numFmtId="164" fontId="0" fillId="0" borderId="6" xfId="0" applyNumberFormat="1" applyBorder="1" applyAlignment="1">
      <alignment horizontal="center"/>
    </xf>
    <xf numFmtId="15" fontId="0" fillId="0" borderId="0" xfId="0" applyNumberFormat="1"/>
    <xf numFmtId="0" fontId="2" fillId="0" borderId="0" xfId="0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1BEFF0-58DE-4ADA-B12B-B9B0203ED9F1}">
  <dimension ref="A1:M10"/>
  <sheetViews>
    <sheetView tabSelected="1" workbookViewId="0"/>
  </sheetViews>
  <sheetFormatPr defaultRowHeight="14.5" x14ac:dyDescent="0.35"/>
  <cols>
    <col min="2" max="2" width="9.26953125" bestFit="1" customWidth="1"/>
  </cols>
  <sheetData>
    <row r="1" spans="1:13" x14ac:dyDescent="0.35">
      <c r="A1" t="s">
        <v>8</v>
      </c>
    </row>
    <row r="2" spans="1:13" x14ac:dyDescent="0.35">
      <c r="A2" t="s">
        <v>11</v>
      </c>
    </row>
    <row r="4" spans="1:13" x14ac:dyDescent="0.35">
      <c r="A4" t="s">
        <v>9</v>
      </c>
      <c r="B4" s="12">
        <v>45481</v>
      </c>
    </row>
    <row r="6" spans="1:13" x14ac:dyDescent="0.35">
      <c r="A6" s="13" t="s">
        <v>10</v>
      </c>
    </row>
    <row r="10" spans="1:13" ht="18.5" x14ac:dyDescent="0.45">
      <c r="M10" s="1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5C061-DCDE-4DD8-B643-19BB9D2CD47F}">
  <dimension ref="A1:AA18"/>
  <sheetViews>
    <sheetView workbookViewId="0"/>
  </sheetViews>
  <sheetFormatPr defaultRowHeight="14.5" x14ac:dyDescent="0.35"/>
  <cols>
    <col min="1" max="1" width="7" customWidth="1"/>
    <col min="2" max="2" width="3.453125" customWidth="1"/>
    <col min="5" max="5" width="2.54296875" customWidth="1"/>
    <col min="6" max="6" width="22.1796875" customWidth="1"/>
    <col min="8" max="8" width="6.26953125" customWidth="1"/>
    <col min="9" max="9" width="6.7265625" customWidth="1"/>
    <col min="10" max="10" width="5.26953125" customWidth="1"/>
    <col min="13" max="13" width="2.81640625" customWidth="1"/>
    <col min="14" max="14" width="16.26953125" customWidth="1"/>
    <col min="16" max="16" width="6.26953125" customWidth="1"/>
    <col min="17" max="17" width="6.7265625" customWidth="1"/>
    <col min="18" max="18" width="3.453125" customWidth="1"/>
    <col min="21" max="21" width="2.81640625" customWidth="1"/>
    <col min="22" max="22" width="58.453125" customWidth="1"/>
    <col min="26" max="26" width="3.26953125" customWidth="1"/>
    <col min="27" max="27" width="23.7265625" customWidth="1"/>
  </cols>
  <sheetData>
    <row r="1" spans="1:27" x14ac:dyDescent="0.35">
      <c r="A1" s="1" t="s">
        <v>0</v>
      </c>
      <c r="H1" s="1"/>
      <c r="I1" s="1"/>
      <c r="P1" s="1"/>
      <c r="Q1" s="1"/>
    </row>
    <row r="3" spans="1:27" x14ac:dyDescent="0.35">
      <c r="A3" s="2" t="s">
        <v>1</v>
      </c>
      <c r="H3" s="3" t="s">
        <v>1</v>
      </c>
      <c r="I3" s="3" t="s">
        <v>2</v>
      </c>
      <c r="K3" t="s">
        <v>3</v>
      </c>
      <c r="L3" s="4" t="e">
        <f ca="1">KSSTAT(H4:I14)</f>
        <v>#NAME?</v>
      </c>
      <c r="N3" t="e">
        <f ca="1">FTEXT(L3)</f>
        <v>#NAME?</v>
      </c>
      <c r="P3" s="3" t="s">
        <v>1</v>
      </c>
      <c r="Q3" s="3" t="s">
        <v>2</v>
      </c>
    </row>
    <row r="4" spans="1:27" x14ac:dyDescent="0.35">
      <c r="A4" s="5">
        <v>1.2</v>
      </c>
      <c r="C4" t="s">
        <v>3</v>
      </c>
      <c r="D4" s="4" t="e">
        <f ca="1">KSSTAT(A4:A18)</f>
        <v>#NAME?</v>
      </c>
      <c r="F4" t="e">
        <f ca="1">FTEXT(D4)</f>
        <v>#NAME?</v>
      </c>
      <c r="H4">
        <v>0</v>
      </c>
      <c r="K4" t="s">
        <v>4</v>
      </c>
      <c r="L4" s="6" t="e">
        <f ca="1">KSTEST(H4:I14)</f>
        <v>#NAME?</v>
      </c>
      <c r="N4" t="e">
        <f ca="1">FTEXT(L4)</f>
        <v>#NAME?</v>
      </c>
      <c r="P4">
        <v>0</v>
      </c>
      <c r="S4" t="s">
        <v>5</v>
      </c>
      <c r="T4" s="4">
        <f t="array" ref="T4">SUMPRODUCT((P4:P13+P5:P14)/2,Q5:Q14)/Q15</f>
        <v>488.31578947368422</v>
      </c>
      <c r="V4" t="e">
        <f ca="1">FTEXT(T4)</f>
        <v>#NAME?</v>
      </c>
    </row>
    <row r="5" spans="1:27" x14ac:dyDescent="0.35">
      <c r="A5" s="5">
        <v>1.6</v>
      </c>
      <c r="C5" t="s">
        <v>4</v>
      </c>
      <c r="D5" s="6" t="e">
        <f ca="1">KSTEST(A4:A18)</f>
        <v>#NAME?</v>
      </c>
      <c r="F5" t="e">
        <f ca="1">FTEXT(D5)</f>
        <v>#NAME?</v>
      </c>
      <c r="H5">
        <v>100</v>
      </c>
      <c r="I5">
        <v>8</v>
      </c>
      <c r="P5">
        <v>100</v>
      </c>
      <c r="Q5">
        <v>8</v>
      </c>
      <c r="S5" t="s">
        <v>6</v>
      </c>
      <c r="T5" s="6">
        <f>SQRT(SUMPRODUCT(((P4:P13+P5:P14)/2-T4)^2,Q5:Q14)/(Q15-1))</f>
        <v>156.17026610713222</v>
      </c>
      <c r="V5" t="e">
        <f ca="1">FTEXT(T5)</f>
        <v>#NAME?</v>
      </c>
    </row>
    <row r="6" spans="1:27" x14ac:dyDescent="0.35">
      <c r="A6" s="5">
        <v>1.7</v>
      </c>
      <c r="H6">
        <f t="shared" ref="H6:H14" si="0">H5+100</f>
        <v>200</v>
      </c>
      <c r="I6">
        <v>25</v>
      </c>
      <c r="K6" t="s">
        <v>4</v>
      </c>
      <c r="L6" s="7" t="e">
        <f ca="1">LPROB(L3,I15)</f>
        <v>#NAME?</v>
      </c>
      <c r="N6" t="e">
        <f ca="1">FTEXT(L6)</f>
        <v>#NAME?</v>
      </c>
      <c r="P6">
        <f t="shared" ref="P6:P14" si="1">P5+100</f>
        <v>200</v>
      </c>
      <c r="Q6">
        <v>25</v>
      </c>
    </row>
    <row r="7" spans="1:27" x14ac:dyDescent="0.35">
      <c r="A7" s="5">
        <v>1.8</v>
      </c>
      <c r="C7" t="s">
        <v>5</v>
      </c>
      <c r="D7" s="4">
        <v>3</v>
      </c>
      <c r="H7">
        <f t="shared" si="0"/>
        <v>300</v>
      </c>
      <c r="I7">
        <v>88</v>
      </c>
      <c r="P7">
        <f t="shared" si="1"/>
        <v>300</v>
      </c>
      <c r="Q7">
        <v>88</v>
      </c>
      <c r="S7" t="s">
        <v>7</v>
      </c>
      <c r="T7" s="4" t="e">
        <f ca="1">KSSTAT(P4:Q14)</f>
        <v>#NAME?</v>
      </c>
      <c r="V7" t="e">
        <f ca="1">FTEXT(T7)</f>
        <v>#NAME?</v>
      </c>
      <c r="X7" t="s">
        <v>7</v>
      </c>
      <c r="Y7" s="4" t="e">
        <f ca="1">KSSTAT(P4:Q14,T4,T5)</f>
        <v>#NAME?</v>
      </c>
      <c r="AA7" t="e">
        <f ca="1">FTEXT(Y7)</f>
        <v>#NAME?</v>
      </c>
    </row>
    <row r="8" spans="1:27" x14ac:dyDescent="0.35">
      <c r="A8" s="5">
        <v>1.9</v>
      </c>
      <c r="C8" t="s">
        <v>6</v>
      </c>
      <c r="D8" s="8">
        <v>2</v>
      </c>
      <c r="H8">
        <f t="shared" si="0"/>
        <v>400</v>
      </c>
      <c r="I8">
        <v>172</v>
      </c>
      <c r="P8">
        <f t="shared" si="1"/>
        <v>400</v>
      </c>
      <c r="Q8">
        <v>122</v>
      </c>
      <c r="S8" t="s">
        <v>4</v>
      </c>
      <c r="T8" s="6" t="e">
        <f ca="1">KSTEST(P4:Q14)</f>
        <v>#NAME?</v>
      </c>
      <c r="V8" t="e">
        <f ca="1">FTEXT(T8)</f>
        <v>#NAME?</v>
      </c>
      <c r="X8" t="s">
        <v>4</v>
      </c>
      <c r="Y8" s="6" t="e">
        <f ca="1">LPROB(T7,Q15)</f>
        <v>#NAME?</v>
      </c>
      <c r="AA8" t="e">
        <f ca="1">FTEXT(Y8)</f>
        <v>#NAME?</v>
      </c>
    </row>
    <row r="9" spans="1:27" x14ac:dyDescent="0.35">
      <c r="A9" s="5">
        <v>2</v>
      </c>
      <c r="C9" t="s">
        <v>3</v>
      </c>
      <c r="D9" s="8" t="e">
        <f ca="1">KSSTAT(A4:A18,D7,D8)</f>
        <v>#NAME?</v>
      </c>
      <c r="F9" t="e">
        <f ca="1">FTEXT(D9)</f>
        <v>#NAME?</v>
      </c>
      <c r="H9">
        <f t="shared" si="0"/>
        <v>500</v>
      </c>
      <c r="I9">
        <v>243</v>
      </c>
      <c r="P9">
        <f t="shared" si="1"/>
        <v>500</v>
      </c>
      <c r="Q9">
        <v>243</v>
      </c>
    </row>
    <row r="10" spans="1:27" x14ac:dyDescent="0.35">
      <c r="A10" s="5">
        <v>2.2000000000000002</v>
      </c>
      <c r="C10" t="s">
        <v>4</v>
      </c>
      <c r="D10" s="6" t="e">
        <f ca="1">KSTEST(A4:A18,D7,D8)</f>
        <v>#NAME?</v>
      </c>
      <c r="F10" t="e">
        <f ca="1">FTEXT(D10)</f>
        <v>#NAME?</v>
      </c>
      <c r="H10">
        <f t="shared" si="0"/>
        <v>600</v>
      </c>
      <c r="I10">
        <v>252</v>
      </c>
      <c r="P10">
        <f t="shared" si="1"/>
        <v>600</v>
      </c>
      <c r="Q10">
        <v>252</v>
      </c>
      <c r="S10" t="s">
        <v>5</v>
      </c>
      <c r="T10" s="4">
        <f>SUMPRODUCT(P5:P14,Q5:Q14)/Q15</f>
        <v>538.31578947368416</v>
      </c>
      <c r="V10" t="e">
        <f ca="1">FTEXT(T10)</f>
        <v>#NAME?</v>
      </c>
    </row>
    <row r="11" spans="1:27" x14ac:dyDescent="0.35">
      <c r="A11" s="5">
        <v>2.6</v>
      </c>
      <c r="H11">
        <f t="shared" si="0"/>
        <v>700</v>
      </c>
      <c r="I11">
        <v>144</v>
      </c>
      <c r="P11">
        <f t="shared" si="1"/>
        <v>700</v>
      </c>
      <c r="Q11">
        <v>144</v>
      </c>
      <c r="S11" t="s">
        <v>6</v>
      </c>
      <c r="T11" s="6">
        <f>SQRT(SUMPRODUCT((P5:P14-T10)^2,Q5:Q14)/(Q15-1))</f>
        <v>156.17026610713219</v>
      </c>
      <c r="V11" t="e">
        <f ca="1">FTEXT(T11)</f>
        <v>#NAME?</v>
      </c>
    </row>
    <row r="12" spans="1:27" x14ac:dyDescent="0.35">
      <c r="A12" s="5">
        <v>3</v>
      </c>
      <c r="H12">
        <f t="shared" si="0"/>
        <v>800</v>
      </c>
      <c r="I12">
        <v>49</v>
      </c>
      <c r="P12">
        <f t="shared" si="1"/>
        <v>800</v>
      </c>
      <c r="Q12">
        <v>49</v>
      </c>
    </row>
    <row r="13" spans="1:27" x14ac:dyDescent="0.35">
      <c r="A13" s="5">
        <v>3.5</v>
      </c>
      <c r="H13">
        <f t="shared" si="0"/>
        <v>900</v>
      </c>
      <c r="I13">
        <v>13</v>
      </c>
      <c r="P13">
        <f t="shared" si="1"/>
        <v>900</v>
      </c>
      <c r="Q13">
        <v>13</v>
      </c>
      <c r="S13" t="s">
        <v>7</v>
      </c>
      <c r="T13" s="4" t="e">
        <f ca="1">KSSTAT(P5:Q14)</f>
        <v>#NAME?</v>
      </c>
      <c r="V13" t="e">
        <f ca="1">FTEXT(T13)</f>
        <v>#NAME?</v>
      </c>
      <c r="X13" t="s">
        <v>7</v>
      </c>
      <c r="Y13" s="4" t="e">
        <f ca="1">KSSTAT(P5:Q14,T10,T11)</f>
        <v>#NAME?</v>
      </c>
      <c r="AA13" t="e">
        <f ca="1">FTEXT(Y13)</f>
        <v>#NAME?</v>
      </c>
    </row>
    <row r="14" spans="1:27" x14ac:dyDescent="0.35">
      <c r="A14" s="5">
        <v>4</v>
      </c>
      <c r="H14" s="9">
        <f t="shared" si="0"/>
        <v>1000</v>
      </c>
      <c r="I14" s="9">
        <v>6</v>
      </c>
      <c r="P14" s="9">
        <f t="shared" si="1"/>
        <v>1000</v>
      </c>
      <c r="Q14" s="9">
        <v>6</v>
      </c>
      <c r="S14" t="s">
        <v>4</v>
      </c>
      <c r="T14" s="6" t="e">
        <f ca="1">KSTEST(P5:Q14)</f>
        <v>#NAME?</v>
      </c>
      <c r="V14" t="e">
        <f ca="1">FTEXT(T14)</f>
        <v>#NAME?</v>
      </c>
      <c r="X14" t="s">
        <v>4</v>
      </c>
      <c r="Y14" s="6" t="e">
        <f ca="1">LPROB(T13,Q15)</f>
        <v>#NAME?</v>
      </c>
      <c r="AA14" t="e">
        <f ca="1">FTEXT(Y14)</f>
        <v>#NAME?</v>
      </c>
    </row>
    <row r="15" spans="1:27" x14ac:dyDescent="0.35">
      <c r="A15" s="5">
        <v>4.8</v>
      </c>
      <c r="I15">
        <f>SUM(I5:I14)</f>
        <v>1000</v>
      </c>
      <c r="Q15">
        <f>SUM(Q5:Q14)</f>
        <v>950</v>
      </c>
    </row>
    <row r="16" spans="1:27" x14ac:dyDescent="0.35">
      <c r="A16" s="5">
        <v>5.6</v>
      </c>
      <c r="H16" s="10"/>
      <c r="I16" s="10"/>
      <c r="P16" s="10"/>
      <c r="Q16" s="10"/>
    </row>
    <row r="17" spans="1:1" x14ac:dyDescent="0.35">
      <c r="A17" s="5">
        <v>6.6</v>
      </c>
    </row>
    <row r="18" spans="1:1" x14ac:dyDescent="0.35">
      <c r="A18" s="11">
        <v>7.6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Title</vt:lpstr>
      <vt:lpstr>Examples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2024-07-08T18:42:20Z</dcterms:created>
  <dcterms:modified xsi:type="dcterms:W3CDTF">2024-07-08T18:45:51Z</dcterms:modified>
</cp:coreProperties>
</file>