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F3B6976E-B457-41E7-AF18-0E3223339A8F}" xr6:coauthVersionLast="47" xr6:coauthVersionMax="47" xr10:uidLastSave="{00000000-0000-0000-0000-000000000000}"/>
  <bookViews>
    <workbookView xWindow="-110" yWindow="-110" windowWidth="19420" windowHeight="10300" xr2:uid="{F110F393-EF4F-489E-B514-05D72E855C64}"/>
  </bookViews>
  <sheets>
    <sheet name="Title" sheetId="4" r:id="rId1"/>
    <sheet name="MA 1" sheetId="1" r:id="rId2"/>
    <sheet name="MA 2" sheetId="2" r:id="rId3"/>
    <sheet name="MA 3" sheetId="3" r:id="rId4"/>
  </sheets>
  <externalReferences>
    <externalReference r:id="rId5"/>
    <externalReference r:id="rId6"/>
  </externalReferences>
  <definedNames>
    <definedName name="DataRange">#REF!</definedName>
    <definedName name="solver_adj" localSheetId="1" hidden="1">'MA 1'!$G$3</definedName>
    <definedName name="solver_adj" localSheetId="2" hidden="1">'MA 2'!$G$3:$G$4</definedName>
    <definedName name="solver_adj" localSheetId="3" hidden="1">'MA 3'!#REF!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1" hidden="1">2</definedName>
    <definedName name="solver_drv" localSheetId="2" hidden="1">1</definedName>
    <definedName name="solver_drv" localSheetId="3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1" hidden="1">'MA 1'!$G$3</definedName>
    <definedName name="solver_lhs1" localSheetId="2" hidden="1">'MA 2'!$G$3</definedName>
    <definedName name="solver_lhs1" localSheetId="3" hidden="1">'MA 3'!$J$5</definedName>
    <definedName name="solver_lhs2" localSheetId="1" hidden="1">'MA 1'!$G$3</definedName>
    <definedName name="solver_lhs2" localSheetId="2" hidden="1">'MA 2'!$G$3</definedName>
    <definedName name="solver_lhs2" localSheetId="3" hidden="1">'MA 3'!$J$5</definedName>
    <definedName name="solver_lhs3" localSheetId="2" hidden="1">'MA 2'!$G$4</definedName>
    <definedName name="solver_lhs3" localSheetId="3" hidden="1">'MA 3'!$J$5</definedName>
    <definedName name="solver_lhs4" localSheetId="2" hidden="1">'MA 2'!$G$4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1" hidden="1">2</definedName>
    <definedName name="solver_num" localSheetId="2" hidden="1">4</definedName>
    <definedName name="solver_num" localSheetId="3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'MA 1'!$G$6</definedName>
    <definedName name="solver_opt" localSheetId="2" hidden="1">'MA 2'!$G$7</definedName>
    <definedName name="solver_opt" localSheetId="3" hidden="1">'MA 3'!#REF!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1" hidden="1">2</definedName>
    <definedName name="solver_rbv" localSheetId="2" hidden="1">1</definedName>
    <definedName name="solver_rbv" localSheetId="3" hidden="1">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2" localSheetId="1" hidden="1">3</definedName>
    <definedName name="solver_rel2" localSheetId="2" hidden="1">3</definedName>
    <definedName name="solver_rel2" localSheetId="3" hidden="1">1</definedName>
    <definedName name="solver_rel3" localSheetId="2" hidden="1">1</definedName>
    <definedName name="solver_rel3" localSheetId="3" hidden="1">1</definedName>
    <definedName name="solver_rel4" localSheetId="2" hidden="1">3</definedName>
    <definedName name="solver_rhs1" localSheetId="1" hidden="1">1</definedName>
    <definedName name="solver_rhs1" localSheetId="2" hidden="1">1</definedName>
    <definedName name="solver_rhs1" localSheetId="3" hidden="1">1</definedName>
    <definedName name="solver_rhs2" localSheetId="1" hidden="1">-1</definedName>
    <definedName name="solver_rhs2" localSheetId="2" hidden="1">-1</definedName>
    <definedName name="solver_rhs2" localSheetId="3" hidden="1">1</definedName>
    <definedName name="solver_rhs3" localSheetId="2" hidden="1">1</definedName>
    <definedName name="solver_rhs3" localSheetId="3" hidden="1">1</definedName>
    <definedName name="solver_rhs4" localSheetId="2" hidden="1">-1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1" hidden="1">2</definedName>
    <definedName name="solver_scl" localSheetId="2" hidden="1">1</definedName>
    <definedName name="solver_scl" localSheetId="3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1" hidden="1">2</definedName>
    <definedName name="solver_typ" localSheetId="2" hidden="1">2</definedName>
    <definedName name="solver_typ" localSheetId="3" hidden="1">3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6" i="3" l="1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G6" i="3" s="1"/>
  <c r="C20" i="3"/>
  <c r="C19" i="3"/>
  <c r="C18" i="3"/>
  <c r="C17" i="3"/>
  <c r="C16" i="3"/>
  <c r="C15" i="3"/>
  <c r="C14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C13" i="3"/>
  <c r="C12" i="3"/>
  <c r="C11" i="3"/>
  <c r="C10" i="3"/>
  <c r="C9" i="3"/>
  <c r="A9" i="3"/>
  <c r="A10" i="3" s="1"/>
  <c r="A11" i="3" s="1"/>
  <c r="A12" i="3" s="1"/>
  <c r="A13" i="3" s="1"/>
  <c r="C8" i="3"/>
  <c r="A8" i="3"/>
  <c r="C7" i="3"/>
  <c r="D7" i="3" s="1"/>
  <c r="J5" i="3"/>
  <c r="J4" i="3"/>
  <c r="J3" i="3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C7" i="2"/>
  <c r="A7" i="2"/>
  <c r="C6" i="2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C5" i="1"/>
  <c r="B209" i="3"/>
  <c r="L9" i="2"/>
  <c r="L17" i="1"/>
  <c r="I6" i="1"/>
  <c r="L8" i="1"/>
  <c r="B208" i="2"/>
  <c r="L8" i="2"/>
  <c r="L16" i="1"/>
  <c r="L5" i="1"/>
  <c r="L20" i="2"/>
  <c r="L15" i="1"/>
  <c r="I5" i="1"/>
  <c r="L5" i="2"/>
  <c r="L14" i="2"/>
  <c r="L13" i="2"/>
  <c r="B207" i="1"/>
  <c r="L7" i="1"/>
  <c r="L18" i="1"/>
  <c r="L7" i="2"/>
  <c r="L11" i="1"/>
  <c r="L9" i="1"/>
  <c r="L11" i="2"/>
  <c r="L10" i="2"/>
  <c r="L18" i="2"/>
  <c r="I7" i="2"/>
  <c r="L14" i="1"/>
  <c r="L4" i="1"/>
  <c r="L10" i="1"/>
  <c r="L12" i="2"/>
  <c r="L6" i="1"/>
  <c r="L17" i="2"/>
  <c r="L6" i="2"/>
  <c r="L13" i="1"/>
  <c r="I4" i="1"/>
  <c r="L16" i="2"/>
  <c r="I6" i="2"/>
  <c r="L12" i="1"/>
  <c r="L15" i="2"/>
  <c r="I5" i="2"/>
  <c r="L4" i="2"/>
  <c r="L20" i="1"/>
  <c r="D7" i="2" l="1"/>
  <c r="D8" i="2" s="1"/>
  <c r="D8" i="3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G4" i="1"/>
  <c r="G5" i="2"/>
  <c r="D6" i="2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G6" i="1" l="1"/>
  <c r="G7" i="2"/>
  <c r="D9" i="3"/>
  <c r="D10" i="3" l="1"/>
  <c r="D11" i="3" l="1"/>
  <c r="D12" i="3" s="1"/>
  <c r="D13" i="3" l="1"/>
  <c r="D14" i="3" l="1"/>
  <c r="D15" i="3"/>
  <c r="D16" i="3" l="1"/>
  <c r="D17" i="3" l="1"/>
  <c r="D18" i="3"/>
  <c r="D19" i="3" l="1"/>
  <c r="D20" i="3" s="1"/>
  <c r="D21" i="3" l="1"/>
  <c r="D22" i="3" l="1"/>
  <c r="D23" i="3"/>
  <c r="D24" i="3" l="1"/>
  <c r="D25" i="3" l="1"/>
  <c r="D26" i="3"/>
  <c r="D27" i="3" l="1"/>
  <c r="D28" i="3" l="1"/>
  <c r="D29" i="3"/>
  <c r="D30" i="3" l="1"/>
  <c r="D31" i="3" l="1"/>
  <c r="D32" i="3"/>
  <c r="D33" i="3" l="1"/>
  <c r="D34" i="3" l="1"/>
  <c r="D35" i="3"/>
  <c r="D36" i="3" l="1"/>
  <c r="D37" i="3" l="1"/>
  <c r="D38" i="3"/>
  <c r="D39" i="3" l="1"/>
  <c r="D40" i="3" l="1"/>
  <c r="D41" i="3"/>
  <c r="D43" i="3" l="1"/>
  <c r="D42" i="3"/>
  <c r="D44" i="3" l="1"/>
  <c r="D45" i="3" l="1"/>
  <c r="D46" i="3" l="1"/>
  <c r="D47" i="3" l="1"/>
  <c r="D48" i="3"/>
  <c r="D49" i="3" l="1"/>
  <c r="D50" i="3" l="1"/>
  <c r="D51" i="3"/>
  <c r="D52" i="3" l="1"/>
  <c r="D53" i="3" l="1"/>
  <c r="D54" i="3"/>
  <c r="D55" i="3" l="1"/>
  <c r="D56" i="3" l="1"/>
  <c r="D57" i="3"/>
  <c r="D58" i="3" l="1"/>
  <c r="D59" i="3" l="1"/>
  <c r="D60" i="3"/>
  <c r="D61" i="3" l="1"/>
  <c r="D62" i="3" l="1"/>
  <c r="D63" i="3" l="1"/>
  <c r="D64" i="3"/>
  <c r="D65" i="3" l="1"/>
  <c r="D66" i="3" l="1"/>
  <c r="D67" i="3"/>
  <c r="D68" i="3" l="1"/>
  <c r="D69" i="3" l="1"/>
  <c r="D70" i="3"/>
  <c r="D71" i="3" l="1"/>
  <c r="D72" i="3" l="1"/>
  <c r="D73" i="3"/>
  <c r="D74" i="3" l="1"/>
  <c r="D75" i="3" l="1"/>
  <c r="D76" i="3"/>
  <c r="D77" i="3" l="1"/>
  <c r="D78" i="3" l="1"/>
  <c r="D79" i="3" l="1"/>
  <c r="D80" i="3"/>
  <c r="D81" i="3" l="1"/>
  <c r="D82" i="3" l="1"/>
  <c r="D83" i="3"/>
  <c r="D84" i="3" l="1"/>
  <c r="D85" i="3" l="1"/>
  <c r="D86" i="3" s="1"/>
  <c r="D87" i="3" l="1"/>
  <c r="D88" i="3" l="1"/>
  <c r="D89" i="3" l="1"/>
  <c r="D90" i="3"/>
  <c r="D91" i="3" l="1"/>
  <c r="D92" i="3" l="1"/>
  <c r="D93" i="3" l="1"/>
  <c r="D94" i="3" l="1"/>
  <c r="D95" i="3"/>
  <c r="D96" i="3" l="1"/>
  <c r="D97" i="3" l="1"/>
  <c r="D98" i="3"/>
  <c r="D99" i="3" l="1"/>
  <c r="D100" i="3" l="1"/>
  <c r="D101" i="3"/>
  <c r="D102" i="3" l="1"/>
  <c r="D103" i="3" l="1"/>
  <c r="D104" i="3"/>
  <c r="D105" i="3" l="1"/>
  <c r="D106" i="3" l="1"/>
  <c r="D107" i="3"/>
  <c r="D108" i="3" l="1"/>
  <c r="D109" i="3" l="1"/>
  <c r="D110" i="3"/>
  <c r="D111" i="3" l="1"/>
  <c r="D112" i="3" l="1"/>
  <c r="D113" i="3" l="1"/>
  <c r="D114" i="3"/>
  <c r="D115" i="3" l="1"/>
  <c r="D116" i="3" l="1"/>
  <c r="D117" i="3"/>
  <c r="D118" i="3" l="1"/>
  <c r="D119" i="3" l="1"/>
  <c r="D120" i="3"/>
  <c r="D121" i="3" l="1"/>
  <c r="D122" i="3" l="1"/>
  <c r="D123" i="3"/>
  <c r="D124" i="3" l="1"/>
  <c r="D125" i="3" l="1"/>
  <c r="D126" i="3"/>
  <c r="D127" i="3" l="1"/>
  <c r="D128" i="3" l="1"/>
  <c r="D129" i="3"/>
  <c r="D130" i="3" l="1"/>
  <c r="D131" i="3" s="1"/>
  <c r="D132" i="3" l="1"/>
  <c r="D133" i="3" l="1"/>
  <c r="D134" i="3"/>
  <c r="D135" i="3" l="1"/>
  <c r="D136" i="3" l="1"/>
  <c r="D137" i="3" l="1"/>
  <c r="D138" i="3" l="1"/>
  <c r="D139" i="3"/>
  <c r="D140" i="3" l="1"/>
  <c r="D141" i="3" s="1"/>
  <c r="D142" i="3" l="1"/>
  <c r="D143" i="3" l="1"/>
  <c r="D144" i="3"/>
  <c r="D145" i="3" l="1"/>
  <c r="D146" i="3" l="1"/>
  <c r="D147" i="3"/>
  <c r="D148" i="3" l="1"/>
  <c r="D149" i="3" l="1"/>
  <c r="D150" i="3" l="1"/>
  <c r="D151" i="3"/>
  <c r="D152" i="3" l="1"/>
  <c r="D153" i="3" l="1"/>
  <c r="D154" i="3"/>
  <c r="D155" i="3" l="1"/>
  <c r="D156" i="3" l="1"/>
  <c r="D157" i="3"/>
  <c r="D158" i="3" l="1"/>
  <c r="D159" i="3" l="1"/>
  <c r="D160" i="3" l="1"/>
  <c r="D161" i="3"/>
  <c r="D162" i="3" l="1"/>
  <c r="D163" i="3" s="1"/>
  <c r="D164" i="3" l="1"/>
  <c r="D165" i="3" l="1"/>
  <c r="D166" i="3"/>
  <c r="D167" i="3" l="1"/>
  <c r="D168" i="3" l="1"/>
  <c r="D169" i="3"/>
  <c r="D170" i="3" l="1"/>
  <c r="D171" i="3" l="1"/>
  <c r="D172" i="3"/>
  <c r="D173" i="3" l="1"/>
  <c r="D174" i="3" l="1"/>
  <c r="D175" i="3"/>
  <c r="D176" i="3" l="1"/>
  <c r="D177" i="3" l="1"/>
  <c r="D178" i="3" l="1"/>
  <c r="D179" i="3"/>
  <c r="D180" i="3" l="1"/>
  <c r="D181" i="3" l="1"/>
  <c r="D182" i="3"/>
  <c r="D183" i="3" l="1"/>
  <c r="D184" i="3" l="1"/>
  <c r="D185" i="3"/>
  <c r="D186" i="3" l="1"/>
  <c r="D187" i="3" l="1"/>
  <c r="D188" i="3"/>
  <c r="D189" i="3" l="1"/>
  <c r="D190" i="3" l="1"/>
  <c r="D191" i="3"/>
  <c r="D192" i="3" l="1"/>
  <c r="D193" i="3" l="1"/>
  <c r="D194" i="3"/>
  <c r="D195" i="3" l="1"/>
  <c r="D196" i="3" l="1"/>
  <c r="D197" i="3"/>
  <c r="D198" i="3" l="1"/>
  <c r="D199" i="3" l="1"/>
  <c r="D200" i="3" l="1"/>
  <c r="D201" i="3"/>
  <c r="D202" i="3" l="1"/>
  <c r="D203" i="3" l="1"/>
  <c r="D204" i="3"/>
  <c r="D205" i="3" l="1"/>
  <c r="D206" i="3" s="1"/>
  <c r="G8" i="3" s="1"/>
</calcChain>
</file>

<file path=xl/sharedStrings.xml><?xml version="1.0" encoding="utf-8"?>
<sst xmlns="http://schemas.openxmlformats.org/spreadsheetml/2006/main" count="43" uniqueCount="22">
  <si>
    <t>Fitting an MA(1) process using Solver</t>
  </si>
  <si>
    <t>Residual</t>
  </si>
  <si>
    <t>Y</t>
  </si>
  <si>
    <r>
      <rPr>
        <sz val="11"/>
        <color theme="1"/>
        <rFont val="Calibri"/>
        <family val="2"/>
      </rPr>
      <t>θ</t>
    </r>
    <r>
      <rPr>
        <vertAlign val="subscript"/>
        <sz val="11"/>
        <color theme="1"/>
        <rFont val="Aptos Narrow"/>
        <family val="2"/>
        <scheme val="minor"/>
      </rPr>
      <t>1</t>
    </r>
  </si>
  <si>
    <t>Lag</t>
  </si>
  <si>
    <t>ACF</t>
  </si>
  <si>
    <r>
      <t>σ</t>
    </r>
    <r>
      <rPr>
        <vertAlign val="superscript"/>
        <sz val="11"/>
        <color theme="1"/>
        <rFont val="Aptos Narrow"/>
        <family val="2"/>
        <scheme val="minor"/>
      </rPr>
      <t>2</t>
    </r>
  </si>
  <si>
    <t>SSE</t>
  </si>
  <si>
    <t>p-value</t>
  </si>
  <si>
    <t>=NORMINV(RAND(),0,.5)</t>
  </si>
  <si>
    <t>Fitting an MA(2) process using Solver</t>
  </si>
  <si>
    <r>
      <rPr>
        <sz val="11"/>
        <color theme="1"/>
        <rFont val="Calibri"/>
        <family val="2"/>
      </rPr>
      <t>θ</t>
    </r>
    <r>
      <rPr>
        <vertAlign val="subscript"/>
        <sz val="11"/>
        <color theme="1"/>
        <rFont val="Aptos Narrow"/>
        <family val="2"/>
        <scheme val="minor"/>
      </rPr>
      <t>2</t>
    </r>
  </si>
  <si>
    <t>Fitting an MA(3) process using Solver</t>
  </si>
  <si>
    <r>
      <rPr>
        <sz val="11"/>
        <color theme="1"/>
        <rFont val="Calibri"/>
        <family val="2"/>
      </rPr>
      <t>θ</t>
    </r>
    <r>
      <rPr>
        <vertAlign val="subscript"/>
        <sz val="11"/>
        <color theme="1"/>
        <rFont val="Aptos Narrow"/>
        <family val="2"/>
        <scheme val="minor"/>
      </rPr>
      <t>3</t>
    </r>
  </si>
  <si>
    <r>
      <t>|</t>
    </r>
    <r>
      <rPr>
        <sz val="11"/>
        <color theme="1"/>
        <rFont val="Calibri"/>
        <family val="2"/>
      </rPr>
      <t>θ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|</t>
    </r>
  </si>
  <si>
    <t>&lt; 1</t>
  </si>
  <si>
    <r>
      <t>|</t>
    </r>
    <r>
      <rPr>
        <sz val="11"/>
        <color theme="1"/>
        <rFont val="Calibri"/>
        <family val="2"/>
      </rPr>
      <t>θ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|</t>
    </r>
  </si>
  <si>
    <r>
      <t>|</t>
    </r>
    <r>
      <rPr>
        <sz val="11"/>
        <color theme="1"/>
        <rFont val="Calibri"/>
        <family val="2"/>
      </rPr>
      <t>θ</t>
    </r>
    <r>
      <rPr>
        <vertAlign val="sub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|</t>
    </r>
  </si>
  <si>
    <t>Real Statistics Using Excel</t>
  </si>
  <si>
    <t>Updated</t>
  </si>
  <si>
    <t>Copyright © 2013 - 2025 Charles Zaiontz</t>
  </si>
  <si>
    <t>Calculating MA Coefficients using Solver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</si>
</sst>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0" xfId="0" quotePrefix="1"/>
    <xf numFmtId="0" fontId="0" fillId="0" borderId="6" xfId="0" applyBorder="1" applyAlignment="1">
      <alignment vertical="center"/>
    </xf>
    <xf numFmtId="0" fontId="0" fillId="0" borderId="2" xfId="0" applyBorder="1"/>
    <xf numFmtId="0" fontId="0" fillId="0" borderId="6" xfId="0" applyBorder="1"/>
    <xf numFmtId="0" fontId="0" fillId="0" borderId="3" xfId="0" applyBorder="1"/>
    <xf numFmtId="15" fontId="0" fillId="0" borderId="0" xfId="0" applyNumberForma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 1'!$L$3</c:f>
              <c:strCache>
                <c:ptCount val="1"/>
                <c:pt idx="0">
                  <c:v>ACF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'MA 1'!$L$4:$L$18</c:f>
              <c:numCache>
                <c:formatCode>General</c:formatCode>
                <c:ptCount val="15"/>
                <c:pt idx="0">
                  <c:v>6.1284026640142522E-3</c:v>
                </c:pt>
                <c:pt idx="1">
                  <c:v>-0.1108935624146019</c:v>
                </c:pt>
                <c:pt idx="2">
                  <c:v>2.4955137031691478E-2</c:v>
                </c:pt>
                <c:pt idx="3">
                  <c:v>0.100033217047909</c:v>
                </c:pt>
                <c:pt idx="4">
                  <c:v>2.4834042770794752E-2</c:v>
                </c:pt>
                <c:pt idx="5">
                  <c:v>-0.12790573473362271</c:v>
                </c:pt>
                <c:pt idx="6">
                  <c:v>-3.3135323083424165E-2</c:v>
                </c:pt>
                <c:pt idx="7">
                  <c:v>-5.1860727657936249E-2</c:v>
                </c:pt>
                <c:pt idx="8">
                  <c:v>7.9581568161700741E-2</c:v>
                </c:pt>
                <c:pt idx="9">
                  <c:v>-1.5660884019213794E-3</c:v>
                </c:pt>
                <c:pt idx="10">
                  <c:v>-0.10857794029992386</c:v>
                </c:pt>
                <c:pt idx="11">
                  <c:v>4.3749219953862613E-2</c:v>
                </c:pt>
                <c:pt idx="12">
                  <c:v>0.1019423437278224</c:v>
                </c:pt>
                <c:pt idx="13">
                  <c:v>0.12906590786009542</c:v>
                </c:pt>
                <c:pt idx="14">
                  <c:v>-8.9426591877831862E-2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7-4FA5-8184-1F75A8310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671360"/>
        <c:axId val="494672144"/>
      </c:barChart>
      <c:catAx>
        <c:axId val="494671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72144"/>
        <c:crosses val="autoZero"/>
        <c:auto val="1"/>
        <c:lblAlgn val="ctr"/>
        <c:lblOffset val="100"/>
        <c:noMultiLvlLbl val="0"/>
      </c:catAx>
      <c:valAx>
        <c:axId val="49467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7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2</xdr:row>
      <xdr:rowOff>147637</xdr:rowOff>
    </xdr:from>
    <xdr:to>
      <xdr:col>19</xdr:col>
      <xdr:colOff>561975</xdr:colOff>
      <xdr:row>17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2949D2-34AD-4EE9-ADC1-12E007C51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Time%20Series%20Examples%204%20March%202022.xlsx" TargetMode="External"/><Relationship Id="rId1" Type="http://schemas.openxmlformats.org/officeDocument/2006/relationships/externalLinkPath" Target="/38f5cd2f1f925cfd/Documenti/A%20Real%20Statistics%202020/Examples/Real%20Statistics%20Time%20Series%20Examples%204%20March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es\AppData\Roaming\Microsoft\AddIns\XRealStatsX.xlam" TargetMode="External"/><Relationship Id="rId1" Type="http://schemas.openxmlformats.org/officeDocument/2006/relationships/externalLinkPath" Target="file:///C:\Users\Charles\AppData\Roaming\Microsoft\AddIns\XRealStatsX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Error"/>
      <sheetName val="DM"/>
      <sheetName val="PT"/>
      <sheetName val="Moving"/>
      <sheetName val="Moving 1"/>
      <sheetName val="Moving 1a"/>
      <sheetName val="Weighted"/>
      <sheetName val="Weighted 2"/>
      <sheetName val="Exp"/>
      <sheetName val="Exp 1"/>
      <sheetName val="Exp 1a"/>
      <sheetName val="Exp 2"/>
      <sheetName val="Exp 3"/>
      <sheetName val="Holt"/>
      <sheetName val="Holt 2"/>
      <sheetName val="Holt 3"/>
      <sheetName val="Holt 4"/>
      <sheetName val="Holt 5"/>
      <sheetName val="Holt-Winter"/>
      <sheetName val="Holt-Winter 1"/>
      <sheetName val="Holt-Winter 2"/>
      <sheetName val="Holt-Winter 3"/>
      <sheetName val="Holt-Winters 4"/>
      <sheetName val="Holt-Winters 4a"/>
      <sheetName val="Holt-Winters 5"/>
      <sheetName val="HoltWinters 6"/>
      <sheetName val="Stationary"/>
      <sheetName val="ACF 0"/>
      <sheetName val="ACF"/>
      <sheetName val="PACF 1"/>
      <sheetName val="Correlogram"/>
      <sheetName val="WN 1"/>
      <sheetName val="RW 1"/>
      <sheetName val="RW 1a"/>
      <sheetName val="DT 1"/>
      <sheetName val="DT 1a"/>
      <sheetName val="Test 1"/>
      <sheetName val="Test 2"/>
      <sheetName val="DF 0"/>
      <sheetName val="DF 1"/>
      <sheetName val="DF 2"/>
      <sheetName val="ADF"/>
      <sheetName val="PP KPSS"/>
      <sheetName val="Missing 1"/>
      <sheetName val="Missing 2"/>
      <sheetName val="Missing 3"/>
      <sheetName val="Missing 4"/>
      <sheetName val="AR 1"/>
      <sheetName val="AR 1a"/>
      <sheetName val="AR 1b"/>
      <sheetName val="AR 1c"/>
      <sheetName val="AR 1d"/>
      <sheetName val="AR 2"/>
      <sheetName val="AR 2a"/>
      <sheetName val="AR 2b"/>
      <sheetName val="AR 2c"/>
      <sheetName val="AR 2d"/>
      <sheetName val="AR 3"/>
      <sheetName val="AR 4"/>
      <sheetName val="MA"/>
      <sheetName val="MA 1"/>
      <sheetName val="MA 2"/>
      <sheetName val="MA 3"/>
      <sheetName val="MA 4"/>
      <sheetName val="MA 5"/>
      <sheetName val="MA 6"/>
      <sheetName val="MA 7"/>
      <sheetName val="MA 8"/>
      <sheetName val="ARMA 1.1"/>
      <sheetName val="ARMA 1.1a"/>
      <sheetName val="ARMA 1.1b"/>
      <sheetName val="ARMA 1.1c"/>
      <sheetName val="ARMA 1.1d"/>
      <sheetName val="ARMA 1.1dd"/>
      <sheetName val="ARMA 1.1e"/>
      <sheetName val="ARMA 1.1ee"/>
      <sheetName val="ARMA 1.1f"/>
      <sheetName val="ARMA 2.1"/>
      <sheetName val="ARMA 2.2"/>
      <sheetName val="Diff"/>
      <sheetName val="ARIMA 1"/>
      <sheetName val="ARIMA 1a"/>
      <sheetName val="ARIMA 2"/>
      <sheetName val="ARIMA 2a"/>
      <sheetName val="ARIMA 3"/>
      <sheetName val="ARIMA 3a"/>
      <sheetName val="SARIMA"/>
      <sheetName val="SARIMA 1"/>
      <sheetName val="MK"/>
      <sheetName val="Sen"/>
      <sheetName val="MK Tool"/>
      <sheetName val="MK + Sen"/>
      <sheetName val="Granger 1"/>
      <sheetName val="Granger 2"/>
      <sheetName val="Granger 3"/>
      <sheetName val="Granger 4"/>
      <sheetName val="Engle"/>
      <sheetName val="Cross"/>
      <sheetName val="ARIMAX"/>
      <sheetName val="ARIMAX 1"/>
      <sheetName val="Crime"/>
      <sheetName val="Diff 2"/>
      <sheetName val="Demean 2"/>
      <sheetName val="Diff 3"/>
      <sheetName val="Demean 3"/>
      <sheetName val="LSDV"/>
      <sheetName val="REM"/>
      <sheetName val="Markov"/>
      <sheetName val="Markov 1"/>
      <sheetName val="ADF Table"/>
      <sheetName val="EG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3">
          <cell r="L3" t="str">
            <v>ACF</v>
          </cell>
        </row>
        <row r="4">
          <cell r="L4">
            <v>6.1284026640142522E-3</v>
          </cell>
        </row>
        <row r="5">
          <cell r="L5">
            <v>-0.1108935624146019</v>
          </cell>
        </row>
        <row r="6">
          <cell r="L6">
            <v>2.4955137031691478E-2</v>
          </cell>
        </row>
        <row r="7">
          <cell r="L7">
            <v>0.100033217047909</v>
          </cell>
        </row>
        <row r="8">
          <cell r="L8">
            <v>2.4834042770794752E-2</v>
          </cell>
        </row>
        <row r="9">
          <cell r="L9">
            <v>-0.12790573473362271</v>
          </cell>
        </row>
        <row r="10">
          <cell r="L10">
            <v>-3.3135323083424165E-2</v>
          </cell>
        </row>
        <row r="11">
          <cell r="L11">
            <v>-5.1860727657936249E-2</v>
          </cell>
        </row>
        <row r="12">
          <cell r="L12">
            <v>7.9581568161700741E-2</v>
          </cell>
        </row>
        <row r="13">
          <cell r="L13">
            <v>-1.5660884019213794E-3</v>
          </cell>
        </row>
        <row r="14">
          <cell r="L14">
            <v>-0.10857794029992386</v>
          </cell>
        </row>
        <row r="15">
          <cell r="L15">
            <v>4.3749219953862613E-2</v>
          </cell>
        </row>
        <row r="16">
          <cell r="L16">
            <v>0.1019423437278224</v>
          </cell>
        </row>
        <row r="17">
          <cell r="L17">
            <v>0.12906590786009542</v>
          </cell>
        </row>
        <row r="18">
          <cell r="L18">
            <v>-8.9426591877831862E-2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g"/>
      <sheetName val="Wilcoxon Table"/>
      <sheetName val="Mann Table"/>
      <sheetName val="Runs Table"/>
      <sheetName val="KS Table"/>
      <sheetName val="KS2 Table"/>
      <sheetName val="Lil Table"/>
      <sheetName val="AD Table"/>
      <sheetName val="AD2 Table"/>
      <sheetName val="SW Table"/>
      <sheetName val="Stud. Q Table"/>
      <sheetName val="Stud. Q Table 2"/>
      <sheetName val="Sp Rho Table"/>
      <sheetName val="Ken Tau Table"/>
      <sheetName val="Durbin Table"/>
      <sheetName val="Dunnett Table"/>
      <sheetName val="Dunnett 1"/>
      <sheetName val="Kendall Tc"/>
      <sheetName val="Kendall u"/>
      <sheetName val="Page Table"/>
      <sheetName val="Prime"/>
      <sheetName val="MSSD"/>
      <sheetName val="Dict"/>
      <sheetName val="ADict"/>
      <sheetName val="L4 2"/>
      <sheetName val="L8 2"/>
      <sheetName val="L8 42"/>
      <sheetName val="L9 3"/>
      <sheetName val="L12 2"/>
      <sheetName val="L16 2"/>
      <sheetName val="L16 4"/>
      <sheetName val="L16 42a"/>
      <sheetName val="L18 23"/>
      <sheetName val="L18 63"/>
      <sheetName val="L25 5"/>
      <sheetName val="L27 3"/>
      <sheetName val="L32 2"/>
      <sheetName val="L32 24"/>
      <sheetName val="L36 23a"/>
      <sheetName val="L36 23b"/>
      <sheetName val="L50 25"/>
      <sheetName val="L54 23"/>
      <sheetName val="L64 4"/>
      <sheetName val="T2"/>
      <sheetName val="T3"/>
      <sheetName val="T4"/>
    </sheetNames>
    <definedNames>
      <definedName name="ACF"/>
      <definedName name="FTEXT"/>
      <definedName name="LBTES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799E-5B86-45BB-9482-F4A051C740BA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18</v>
      </c>
    </row>
    <row r="2" spans="1:13" x14ac:dyDescent="0.35">
      <c r="A2" t="s">
        <v>21</v>
      </c>
    </row>
    <row r="4" spans="1:13" x14ac:dyDescent="0.35">
      <c r="A4" t="s">
        <v>19</v>
      </c>
      <c r="B4" s="17">
        <v>45679</v>
      </c>
    </row>
    <row r="6" spans="1:13" x14ac:dyDescent="0.35">
      <c r="A6" s="18" t="s">
        <v>20</v>
      </c>
    </row>
    <row r="10" spans="1:13" ht="18.5" x14ac:dyDescent="0.45">
      <c r="M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3640B-E45D-41B5-89E3-B916C4037D66}">
  <sheetPr codeName="Sheet85"/>
  <dimension ref="A1:L207"/>
  <sheetViews>
    <sheetView workbookViewId="0"/>
  </sheetViews>
  <sheetFormatPr defaultRowHeight="14.5" x14ac:dyDescent="0.35"/>
  <cols>
    <col min="1" max="1" width="4.7265625" customWidth="1"/>
    <col min="5" max="5" width="4" style="2" customWidth="1"/>
    <col min="6" max="6" width="7.81640625" customWidth="1"/>
    <col min="8" max="8" width="2.26953125" customWidth="1"/>
    <col min="9" max="9" width="24.26953125" customWidth="1"/>
    <col min="10" max="10" width="4.81640625" customWidth="1"/>
  </cols>
  <sheetData>
    <row r="1" spans="1:12" x14ac:dyDescent="0.35">
      <c r="A1" s="1" t="s">
        <v>0</v>
      </c>
    </row>
    <row r="2" spans="1:12" x14ac:dyDescent="0.35">
      <c r="A2" s="1"/>
    </row>
    <row r="3" spans="1:12" s="3" customFormat="1" ht="15" customHeight="1" x14ac:dyDescent="0.35">
      <c r="B3" s="4" t="s">
        <v>1</v>
      </c>
      <c r="C3" s="4" t="s">
        <v>2</v>
      </c>
      <c r="D3" s="4" t="s">
        <v>1</v>
      </c>
      <c r="E3" s="5"/>
      <c r="F3" s="5" t="s">
        <v>3</v>
      </c>
      <c r="G3" s="6">
        <v>-0.3564674572211422</v>
      </c>
      <c r="K3" s="4" t="s">
        <v>4</v>
      </c>
      <c r="L3" s="4" t="s">
        <v>5</v>
      </c>
    </row>
    <row r="4" spans="1:12" s="3" customFormat="1" ht="15" customHeight="1" x14ac:dyDescent="0.35">
      <c r="A4" s="3">
        <v>0</v>
      </c>
      <c r="D4" s="3">
        <v>0</v>
      </c>
      <c r="F4" s="5" t="s">
        <v>6</v>
      </c>
      <c r="G4" s="7">
        <f>VARP(C5:C204)/(1+G3^2)</f>
        <v>0.19133801343100668</v>
      </c>
      <c r="I4" s="3" t="str">
        <f>[2]!FTEXT(G4)</f>
        <v>=VARP(C5:C204)/(1+G3^2)</v>
      </c>
      <c r="K4" s="5">
        <v>1</v>
      </c>
      <c r="L4" s="3">
        <f>[2]!ACF($D$5:$D$204,K4)</f>
        <v>6.1284026640142522E-3</v>
      </c>
    </row>
    <row r="5" spans="1:12" s="3" customFormat="1" ht="15" customHeight="1" x14ac:dyDescent="0.35">
      <c r="A5" s="3">
        <v>1</v>
      </c>
      <c r="B5" s="3">
        <v>-0.51207912635870179</v>
      </c>
      <c r="C5" s="3">
        <f>B5</f>
        <v>-0.51207912635870179</v>
      </c>
      <c r="D5" s="3">
        <f>C5-$G$3*D4</f>
        <v>-0.51207912635870179</v>
      </c>
      <c r="E5" s="5"/>
      <c r="F5"/>
      <c r="G5"/>
      <c r="H5"/>
      <c r="I5" t="str">
        <f>[2]!FTEXT(G5)</f>
        <v/>
      </c>
      <c r="J5"/>
      <c r="K5" s="2">
        <v>2</v>
      </c>
      <c r="L5" s="3">
        <f>[2]!ACF($D$5:$D$204,K5)</f>
        <v>-0.1108935624146019</v>
      </c>
    </row>
    <row r="6" spans="1:12" s="3" customFormat="1" ht="15" customHeight="1" x14ac:dyDescent="0.35">
      <c r="A6" s="3">
        <f>A5+1</f>
        <v>2</v>
      </c>
      <c r="B6" s="3">
        <v>-0.36334374693531363</v>
      </c>
      <c r="C6" s="3">
        <f>B6-0.4*B5</f>
        <v>-0.15851209639183289</v>
      </c>
      <c r="D6" s="3">
        <f>C6-$G$3*D5</f>
        <v>-0.34105164046094327</v>
      </c>
      <c r="E6" s="2"/>
      <c r="F6" s="2" t="s">
        <v>7</v>
      </c>
      <c r="G6" s="8">
        <f>SUMSQ(D5:D204)</f>
        <v>39.128145625031607</v>
      </c>
      <c r="H6"/>
      <c r="I6" t="str">
        <f>[2]!FTEXT(G6)</f>
        <v>=SUMSQ(D5:D204)</v>
      </c>
      <c r="J6"/>
      <c r="K6" s="2">
        <v>3</v>
      </c>
      <c r="L6" s="3">
        <f>[2]!ACF($D$5:$D$204,K6)</f>
        <v>2.4955137031691478E-2</v>
      </c>
    </row>
    <row r="7" spans="1:12" s="3" customFormat="1" ht="15" customHeight="1" x14ac:dyDescent="0.35">
      <c r="A7" s="3">
        <f t="shared" ref="A7:A70" si="0">A6+1</f>
        <v>3</v>
      </c>
      <c r="B7" s="3">
        <v>0.11192767204794295</v>
      </c>
      <c r="C7" s="3">
        <f t="shared" ref="C7:C70" si="1">B7-0.4*B6</f>
        <v>0.2572651708220684</v>
      </c>
      <c r="D7" s="3">
        <f t="shared" ref="D7:D70" si="2">C7-$G$3*D6</f>
        <v>0.13569135976585672</v>
      </c>
      <c r="E7" s="2"/>
      <c r="F7"/>
      <c r="G7"/>
      <c r="H7"/>
      <c r="I7"/>
      <c r="J7"/>
      <c r="K7" s="2">
        <v>4</v>
      </c>
      <c r="L7" s="3">
        <f>[2]!ACF($D$5:$D$204,K7)</f>
        <v>0.100033217047909</v>
      </c>
    </row>
    <row r="8" spans="1:12" s="3" customFormat="1" ht="15" customHeight="1" x14ac:dyDescent="0.35">
      <c r="A8" s="3">
        <f t="shared" si="0"/>
        <v>4</v>
      </c>
      <c r="B8" s="3">
        <v>2.6947470072676356E-2</v>
      </c>
      <c r="C8" s="3">
        <f t="shared" si="1"/>
        <v>-1.7823598746500826E-2</v>
      </c>
      <c r="D8" s="3">
        <f t="shared" si="2"/>
        <v>3.054595523611332E-2</v>
      </c>
      <c r="E8" s="2"/>
      <c r="F8"/>
      <c r="G8"/>
      <c r="H8"/>
      <c r="I8"/>
      <c r="J8"/>
      <c r="K8" s="2">
        <v>5</v>
      </c>
      <c r="L8" s="3">
        <f>[2]!ACF($D$5:$D$204,K8)</f>
        <v>2.4834042770794752E-2</v>
      </c>
    </row>
    <row r="9" spans="1:12" s="3" customFormat="1" ht="15" customHeight="1" x14ac:dyDescent="0.35">
      <c r="A9" s="3">
        <f t="shared" si="0"/>
        <v>5</v>
      </c>
      <c r="B9" s="3">
        <v>-1.6753415454899445E-2</v>
      </c>
      <c r="C9" s="3">
        <f t="shared" si="1"/>
        <v>-2.7532403483969986E-2</v>
      </c>
      <c r="D9" s="3">
        <f t="shared" si="2"/>
        <v>-1.6643764492561837E-2</v>
      </c>
      <c r="E9" s="2"/>
      <c r="F9"/>
      <c r="G9"/>
      <c r="H9"/>
      <c r="I9"/>
      <c r="J9"/>
      <c r="K9" s="2">
        <v>6</v>
      </c>
      <c r="L9" s="3">
        <f>[2]!ACF($D$5:$D$204,K9)</f>
        <v>-0.12790573473362271</v>
      </c>
    </row>
    <row r="10" spans="1:12" s="3" customFormat="1" ht="15" customHeight="1" x14ac:dyDescent="0.35">
      <c r="A10" s="3">
        <f t="shared" si="0"/>
        <v>6</v>
      </c>
      <c r="B10" s="3">
        <v>8.1914358993839212E-2</v>
      </c>
      <c r="C10" s="3">
        <f t="shared" si="1"/>
        <v>8.8615725175798993E-2</v>
      </c>
      <c r="D10" s="3">
        <f t="shared" si="2"/>
        <v>8.2682764768547939E-2</v>
      </c>
      <c r="E10" s="2"/>
      <c r="F10"/>
      <c r="G10"/>
      <c r="H10"/>
      <c r="I10"/>
      <c r="J10"/>
      <c r="K10" s="2">
        <v>7</v>
      </c>
      <c r="L10" s="3">
        <f>[2]!ACF($D$5:$D$204,K10)</f>
        <v>-3.3135323083424165E-2</v>
      </c>
    </row>
    <row r="11" spans="1:12" s="3" customFormat="1" ht="15" customHeight="1" x14ac:dyDescent="0.35">
      <c r="A11" s="3">
        <f t="shared" si="0"/>
        <v>7</v>
      </c>
      <c r="B11" s="3">
        <v>0.63820678984685353</v>
      </c>
      <c r="C11" s="3">
        <f t="shared" si="1"/>
        <v>0.60544104624931783</v>
      </c>
      <c r="D11" s="3">
        <f t="shared" si="2"/>
        <v>0.634914761162376</v>
      </c>
      <c r="E11" s="2"/>
      <c r="F11"/>
      <c r="G11"/>
      <c r="H11"/>
      <c r="I11"/>
      <c r="J11"/>
      <c r="K11" s="2">
        <v>8</v>
      </c>
      <c r="L11" s="3">
        <f>[2]!ACF($D$5:$D$204,K11)</f>
        <v>-5.1860727657936249E-2</v>
      </c>
    </row>
    <row r="12" spans="1:12" s="3" customFormat="1" ht="15" customHeight="1" x14ac:dyDescent="0.35">
      <c r="A12" s="3">
        <f t="shared" si="0"/>
        <v>8</v>
      </c>
      <c r="B12" s="3">
        <v>0.13169322212412099</v>
      </c>
      <c r="C12" s="3">
        <f t="shared" si="1"/>
        <v>-0.12358949381462042</v>
      </c>
      <c r="D12" s="3">
        <f t="shared" si="2"/>
        <v>0.10273695664910057</v>
      </c>
      <c r="E12" s="2"/>
      <c r="F12"/>
      <c r="G12"/>
      <c r="H12"/>
      <c r="I12"/>
      <c r="J12"/>
      <c r="K12" s="2">
        <v>9</v>
      </c>
      <c r="L12" s="3">
        <f>[2]!ACF($D$5:$D$204,K12)</f>
        <v>7.9581568161700741E-2</v>
      </c>
    </row>
    <row r="13" spans="1:12" s="3" customFormat="1" ht="15" customHeight="1" x14ac:dyDescent="0.35">
      <c r="A13" s="3">
        <f t="shared" si="0"/>
        <v>9</v>
      </c>
      <c r="B13" s="3">
        <v>-5.7137285520943479E-2</v>
      </c>
      <c r="C13" s="3">
        <f t="shared" si="1"/>
        <v>-0.10981457437059187</v>
      </c>
      <c r="D13" s="3">
        <f t="shared" si="2"/>
        <v>-7.3192192671248268E-2</v>
      </c>
      <c r="E13" s="2"/>
      <c r="F13"/>
      <c r="G13"/>
      <c r="H13"/>
      <c r="I13"/>
      <c r="J13"/>
      <c r="K13" s="2">
        <v>10</v>
      </c>
      <c r="L13" s="3">
        <f>[2]!ACF($D$5:$D$204,K13)</f>
        <v>-1.5660884019213794E-3</v>
      </c>
    </row>
    <row r="14" spans="1:12" s="3" customFormat="1" ht="15" customHeight="1" x14ac:dyDescent="0.35">
      <c r="A14" s="3">
        <f t="shared" si="0"/>
        <v>10</v>
      </c>
      <c r="B14" s="3">
        <v>0.54124755369311517</v>
      </c>
      <c r="C14" s="3">
        <f t="shared" si="1"/>
        <v>0.56410246790149254</v>
      </c>
      <c r="D14" s="3">
        <f t="shared" si="2"/>
        <v>0.53801183309153278</v>
      </c>
      <c r="E14" s="2"/>
      <c r="F14"/>
      <c r="G14"/>
      <c r="H14"/>
      <c r="I14"/>
      <c r="J14"/>
      <c r="K14" s="2">
        <v>11</v>
      </c>
      <c r="L14" s="3">
        <f>[2]!ACF($D$5:$D$204,K14)</f>
        <v>-0.10857794029992386</v>
      </c>
    </row>
    <row r="15" spans="1:12" x14ac:dyDescent="0.35">
      <c r="A15" s="3">
        <f t="shared" si="0"/>
        <v>11</v>
      </c>
      <c r="B15" s="3">
        <v>0.43912452837972638</v>
      </c>
      <c r="C15" s="3">
        <f t="shared" si="1"/>
        <v>0.22262550690248029</v>
      </c>
      <c r="D15" s="3">
        <f t="shared" si="2"/>
        <v>0.4144092169995045</v>
      </c>
      <c r="K15" s="2">
        <v>12</v>
      </c>
      <c r="L15" s="3">
        <f>[2]!ACF($D$5:$D$204,K15)</f>
        <v>4.3749219953862613E-2</v>
      </c>
    </row>
    <row r="16" spans="1:12" x14ac:dyDescent="0.35">
      <c r="A16">
        <f t="shared" si="0"/>
        <v>12</v>
      </c>
      <c r="B16">
        <v>0.54883288339069092</v>
      </c>
      <c r="C16" s="3">
        <f t="shared" si="1"/>
        <v>0.37318307203880036</v>
      </c>
      <c r="D16" s="3">
        <f t="shared" si="2"/>
        <v>0.52090647187161832</v>
      </c>
      <c r="K16" s="2">
        <v>13</v>
      </c>
      <c r="L16" s="3">
        <f>[2]!ACF($D$5:$D$204,K16)</f>
        <v>0.1019423437278224</v>
      </c>
    </row>
    <row r="17" spans="1:12" x14ac:dyDescent="0.35">
      <c r="A17">
        <f t="shared" si="0"/>
        <v>13</v>
      </c>
      <c r="B17">
        <v>0.85693829196286697</v>
      </c>
      <c r="C17" s="3">
        <f t="shared" si="1"/>
        <v>0.63740513860659065</v>
      </c>
      <c r="D17" s="3">
        <f t="shared" si="2"/>
        <v>0.82309134408470286</v>
      </c>
      <c r="K17" s="2">
        <v>14</v>
      </c>
      <c r="L17" s="3">
        <f>[2]!ACF($D$5:$D$204,K17)</f>
        <v>0.12906590786009542</v>
      </c>
    </row>
    <row r="18" spans="1:12" x14ac:dyDescent="0.35">
      <c r="A18">
        <f t="shared" si="0"/>
        <v>14</v>
      </c>
      <c r="B18">
        <v>0.43225906999569413</v>
      </c>
      <c r="C18" s="3">
        <f t="shared" si="1"/>
        <v>8.9483753210547301E-2</v>
      </c>
      <c r="D18" s="3">
        <f t="shared" si="2"/>
        <v>0.38288903169715355</v>
      </c>
      <c r="K18" s="9">
        <v>15</v>
      </c>
      <c r="L18" s="10">
        <f>[2]!ACF($D$5:$D$204,K18)</f>
        <v>-8.9426591877831862E-2</v>
      </c>
    </row>
    <row r="19" spans="1:12" x14ac:dyDescent="0.35">
      <c r="A19">
        <f t="shared" si="0"/>
        <v>15</v>
      </c>
      <c r="B19">
        <v>-6.4599939622106764E-2</v>
      </c>
      <c r="C19" s="3">
        <f t="shared" si="1"/>
        <v>-0.23750356762038444</v>
      </c>
      <c r="D19" s="3">
        <f t="shared" si="2"/>
        <v>-0.10101608809343479</v>
      </c>
    </row>
    <row r="20" spans="1:12" x14ac:dyDescent="0.35">
      <c r="A20">
        <f t="shared" si="0"/>
        <v>16</v>
      </c>
      <c r="B20">
        <v>-0.20365610579624818</v>
      </c>
      <c r="C20" s="3">
        <f t="shared" si="1"/>
        <v>-0.17781612994740548</v>
      </c>
      <c r="D20" s="3">
        <f t="shared" si="2"/>
        <v>-0.21382507800849909</v>
      </c>
      <c r="K20" s="2" t="s">
        <v>8</v>
      </c>
      <c r="L20" s="8">
        <f>[2]!LBTEST(D5:D204,,15)</f>
        <v>0.13944662812760122</v>
      </c>
    </row>
    <row r="21" spans="1:12" x14ac:dyDescent="0.35">
      <c r="A21">
        <f t="shared" si="0"/>
        <v>17</v>
      </c>
      <c r="B21">
        <v>-0.11232162753376856</v>
      </c>
      <c r="C21" s="3">
        <f t="shared" si="1"/>
        <v>-3.0859185215269286E-2</v>
      </c>
      <c r="D21" s="3">
        <f t="shared" si="2"/>
        <v>-0.10708086706307134</v>
      </c>
    </row>
    <row r="22" spans="1:12" x14ac:dyDescent="0.35">
      <c r="A22">
        <f t="shared" si="0"/>
        <v>18</v>
      </c>
      <c r="B22">
        <v>-0.12263390545953902</v>
      </c>
      <c r="C22" s="3">
        <f t="shared" si="1"/>
        <v>-7.7705254446031588E-2</v>
      </c>
      <c r="D22" s="3">
        <f t="shared" si="2"/>
        <v>-0.11587609884503978</v>
      </c>
    </row>
    <row r="23" spans="1:12" x14ac:dyDescent="0.35">
      <c r="A23">
        <f t="shared" si="0"/>
        <v>19</v>
      </c>
      <c r="B23">
        <v>0.4997230636303775</v>
      </c>
      <c r="C23" s="3">
        <f t="shared" si="1"/>
        <v>0.54877662581419306</v>
      </c>
      <c r="D23" s="3">
        <f t="shared" si="2"/>
        <v>0.50747056750619601</v>
      </c>
    </row>
    <row r="24" spans="1:12" x14ac:dyDescent="0.35">
      <c r="A24">
        <f t="shared" si="0"/>
        <v>20</v>
      </c>
      <c r="B24">
        <v>-7.107510966411526E-2</v>
      </c>
      <c r="C24" s="3">
        <f t="shared" si="1"/>
        <v>-0.27096433511626627</v>
      </c>
      <c r="D24" s="3">
        <f t="shared" si="2"/>
        <v>-9.0067592302762595E-2</v>
      </c>
    </row>
    <row r="25" spans="1:12" x14ac:dyDescent="0.35">
      <c r="A25">
        <f t="shared" si="0"/>
        <v>21</v>
      </c>
      <c r="B25">
        <v>0.9239136154717118</v>
      </c>
      <c r="C25" s="3">
        <f t="shared" si="1"/>
        <v>0.95234365933735787</v>
      </c>
      <c r="D25" s="3">
        <f t="shared" si="2"/>
        <v>0.92023749373116159</v>
      </c>
    </row>
    <row r="26" spans="1:12" x14ac:dyDescent="0.35">
      <c r="A26">
        <f t="shared" si="0"/>
        <v>22</v>
      </c>
      <c r="B26">
        <v>0.15295754626692404</v>
      </c>
      <c r="C26" s="3">
        <f t="shared" si="1"/>
        <v>-0.21660789992176072</v>
      </c>
      <c r="D26" s="3">
        <f t="shared" si="2"/>
        <v>0.11142681950814326</v>
      </c>
    </row>
    <row r="27" spans="1:12" x14ac:dyDescent="0.35">
      <c r="A27">
        <f t="shared" si="0"/>
        <v>23</v>
      </c>
      <c r="B27">
        <v>0.33328421180909701</v>
      </c>
      <c r="C27" s="3">
        <f t="shared" si="1"/>
        <v>0.2721011933023274</v>
      </c>
      <c r="D27" s="3">
        <f t="shared" si="2"/>
        <v>0.3118212283186344</v>
      </c>
    </row>
    <row r="28" spans="1:12" x14ac:dyDescent="0.35">
      <c r="A28">
        <f t="shared" si="0"/>
        <v>24</v>
      </c>
      <c r="B28">
        <v>0.18774221804470156</v>
      </c>
      <c r="C28" s="3">
        <f t="shared" si="1"/>
        <v>5.4428533321062761E-2</v>
      </c>
      <c r="D28" s="3">
        <f t="shared" si="2"/>
        <v>0.16558265368737957</v>
      </c>
    </row>
    <row r="29" spans="1:12" x14ac:dyDescent="0.35">
      <c r="A29">
        <f t="shared" si="0"/>
        <v>25</v>
      </c>
      <c r="B29">
        <v>0.22501409955220572</v>
      </c>
      <c r="C29" s="3">
        <f t="shared" si="1"/>
        <v>0.14991721233432509</v>
      </c>
      <c r="D29" s="3">
        <f t="shared" si="2"/>
        <v>0.20894203985419427</v>
      </c>
    </row>
    <row r="30" spans="1:12" x14ac:dyDescent="0.35">
      <c r="A30">
        <f t="shared" si="0"/>
        <v>26</v>
      </c>
      <c r="B30">
        <v>0.1013872161540149</v>
      </c>
      <c r="C30" s="3">
        <f t="shared" si="1"/>
        <v>1.1381576333132609E-2</v>
      </c>
      <c r="D30" s="3">
        <f t="shared" si="2"/>
        <v>8.58626139865558E-2</v>
      </c>
    </row>
    <row r="31" spans="1:12" x14ac:dyDescent="0.35">
      <c r="A31">
        <f t="shared" si="0"/>
        <v>27</v>
      </c>
      <c r="B31">
        <v>0.16772638439529058</v>
      </c>
      <c r="C31" s="3">
        <f t="shared" si="1"/>
        <v>0.12717149793368462</v>
      </c>
      <c r="D31" s="3">
        <f t="shared" si="2"/>
        <v>0.15777872561183265</v>
      </c>
    </row>
    <row r="32" spans="1:12" x14ac:dyDescent="0.35">
      <c r="A32">
        <f t="shared" si="0"/>
        <v>28</v>
      </c>
      <c r="B32">
        <v>-0.31651644142481467</v>
      </c>
      <c r="C32" s="3">
        <f t="shared" si="1"/>
        <v>-0.3836069951829309</v>
      </c>
      <c r="D32" s="3">
        <f t="shared" si="2"/>
        <v>-0.3273640140604886</v>
      </c>
    </row>
    <row r="33" spans="1:4" x14ac:dyDescent="0.35">
      <c r="A33">
        <f t="shared" si="0"/>
        <v>29</v>
      </c>
      <c r="B33">
        <v>-0.59068997433252501</v>
      </c>
      <c r="C33" s="3">
        <f t="shared" si="1"/>
        <v>-0.4640833977625991</v>
      </c>
      <c r="D33" s="3">
        <f t="shared" si="2"/>
        <v>-0.58077801544044771</v>
      </c>
    </row>
    <row r="34" spans="1:4" x14ac:dyDescent="0.35">
      <c r="A34">
        <f t="shared" si="0"/>
        <v>30</v>
      </c>
      <c r="B34">
        <v>0.3060210831404202</v>
      </c>
      <c r="C34" s="3">
        <f t="shared" si="1"/>
        <v>0.54229707287343021</v>
      </c>
      <c r="D34" s="3">
        <f t="shared" si="2"/>
        <v>0.33526861049943257</v>
      </c>
    </row>
    <row r="35" spans="1:4" x14ac:dyDescent="0.35">
      <c r="A35">
        <f t="shared" si="0"/>
        <v>31</v>
      </c>
      <c r="B35">
        <v>-0.62752248082675643</v>
      </c>
      <c r="C35" s="3">
        <f t="shared" si="1"/>
        <v>-0.74993091408292456</v>
      </c>
      <c r="D35" s="3">
        <f t="shared" si="2"/>
        <v>-0.63041856501212634</v>
      </c>
    </row>
    <row r="36" spans="1:4" x14ac:dyDescent="0.35">
      <c r="A36">
        <f t="shared" si="0"/>
        <v>32</v>
      </c>
      <c r="B36">
        <v>0.23702118556121191</v>
      </c>
      <c r="C36" s="3">
        <f t="shared" si="1"/>
        <v>0.4880301778919145</v>
      </c>
      <c r="D36" s="3">
        <f t="shared" si="2"/>
        <v>0.26330647503704052</v>
      </c>
    </row>
    <row r="37" spans="1:4" x14ac:dyDescent="0.35">
      <c r="A37">
        <f t="shared" si="0"/>
        <v>33</v>
      </c>
      <c r="B37">
        <v>-9.8704944770256597E-2</v>
      </c>
      <c r="C37" s="3">
        <f t="shared" si="1"/>
        <v>-0.19351341899474137</v>
      </c>
      <c r="D37" s="3">
        <f t="shared" si="2"/>
        <v>-9.9653229368425369E-2</v>
      </c>
    </row>
    <row r="38" spans="1:4" x14ac:dyDescent="0.35">
      <c r="A38">
        <f t="shared" si="0"/>
        <v>34</v>
      </c>
      <c r="B38">
        <v>0.33462467270222157</v>
      </c>
      <c r="C38" s="3">
        <f t="shared" si="1"/>
        <v>0.37410665061032422</v>
      </c>
      <c r="D38" s="3">
        <f t="shared" si="2"/>
        <v>0.33858351733348635</v>
      </c>
    </row>
    <row r="39" spans="1:4" x14ac:dyDescent="0.35">
      <c r="A39">
        <f t="shared" si="0"/>
        <v>35</v>
      </c>
      <c r="B39">
        <v>7.6903283588442367E-2</v>
      </c>
      <c r="C39" s="3">
        <f t="shared" si="1"/>
        <v>-5.6946585492446272E-2</v>
      </c>
      <c r="D39" s="3">
        <f t="shared" si="2"/>
        <v>6.374741998841213E-2</v>
      </c>
    </row>
    <row r="40" spans="1:4" x14ac:dyDescent="0.35">
      <c r="A40">
        <f t="shared" si="0"/>
        <v>36</v>
      </c>
      <c r="B40">
        <v>-0.31754085082588029</v>
      </c>
      <c r="C40" s="3">
        <f t="shared" si="1"/>
        <v>-0.34830216426125726</v>
      </c>
      <c r="D40" s="3">
        <f t="shared" si="2"/>
        <v>-0.32557828355357976</v>
      </c>
    </row>
    <row r="41" spans="1:4" x14ac:dyDescent="0.35">
      <c r="A41">
        <f t="shared" si="0"/>
        <v>37</v>
      </c>
      <c r="B41">
        <v>-0.25419372210868713</v>
      </c>
      <c r="C41" s="3">
        <f t="shared" si="1"/>
        <v>-0.12717738177833501</v>
      </c>
      <c r="D41" s="3">
        <f t="shared" si="2"/>
        <v>-0.24323544464310359</v>
      </c>
    </row>
    <row r="42" spans="1:4" x14ac:dyDescent="0.35">
      <c r="A42">
        <f t="shared" si="0"/>
        <v>38</v>
      </c>
      <c r="B42">
        <v>0.62604102360566283</v>
      </c>
      <c r="C42" s="3">
        <f t="shared" si="1"/>
        <v>0.72771851244913766</v>
      </c>
      <c r="D42" s="3">
        <f t="shared" si="2"/>
        <v>0.64101299199115658</v>
      </c>
    </row>
    <row r="43" spans="1:4" x14ac:dyDescent="0.35">
      <c r="A43">
        <f t="shared" si="0"/>
        <v>39</v>
      </c>
      <c r="B43">
        <v>0.65942009251344469</v>
      </c>
      <c r="C43" s="3">
        <f t="shared" si="1"/>
        <v>0.40900368307117957</v>
      </c>
      <c r="D43" s="3">
        <f t="shared" si="2"/>
        <v>0.63750395437198359</v>
      </c>
    </row>
    <row r="44" spans="1:4" x14ac:dyDescent="0.35">
      <c r="A44">
        <f t="shared" si="0"/>
        <v>40</v>
      </c>
      <c r="B44">
        <v>3.9187187377916315E-2</v>
      </c>
      <c r="C44" s="3">
        <f t="shared" si="1"/>
        <v>-0.22458084962746155</v>
      </c>
      <c r="D44" s="3">
        <f t="shared" si="2"/>
        <v>2.6685639559425045E-3</v>
      </c>
    </row>
    <row r="45" spans="1:4" x14ac:dyDescent="0.35">
      <c r="A45">
        <f t="shared" si="0"/>
        <v>41</v>
      </c>
      <c r="B45">
        <v>0.17389833870797153</v>
      </c>
      <c r="C45" s="3">
        <f t="shared" si="1"/>
        <v>0.15822346375680502</v>
      </c>
      <c r="D45" s="3">
        <f t="shared" si="2"/>
        <v>0.15917471996461183</v>
      </c>
    </row>
    <row r="46" spans="1:4" x14ac:dyDescent="0.35">
      <c r="A46">
        <f t="shared" si="0"/>
        <v>42</v>
      </c>
      <c r="B46">
        <v>-0.11526190497676622</v>
      </c>
      <c r="C46" s="3">
        <f t="shared" si="1"/>
        <v>-0.18482124045995485</v>
      </c>
      <c r="D46" s="3">
        <f t="shared" si="2"/>
        <v>-0.12808063278028228</v>
      </c>
    </row>
    <row r="47" spans="1:4" x14ac:dyDescent="0.35">
      <c r="A47">
        <f t="shared" si="0"/>
        <v>43</v>
      </c>
      <c r="B47">
        <v>-0.30619159093863518</v>
      </c>
      <c r="C47" s="3">
        <f t="shared" si="1"/>
        <v>-0.26008682894792867</v>
      </c>
      <c r="D47" s="3">
        <f t="shared" si="2"/>
        <v>-0.3057434064343908</v>
      </c>
    </row>
    <row r="48" spans="1:4" x14ac:dyDescent="0.35">
      <c r="A48">
        <f t="shared" si="0"/>
        <v>44</v>
      </c>
      <c r="B48">
        <v>0.1324161057881085</v>
      </c>
      <c r="C48" s="3">
        <f t="shared" si="1"/>
        <v>0.25489274216356261</v>
      </c>
      <c r="D48" s="3">
        <f t="shared" si="2"/>
        <v>0.14590516750976512</v>
      </c>
    </row>
    <row r="49" spans="1:4" x14ac:dyDescent="0.35">
      <c r="A49">
        <f t="shared" si="0"/>
        <v>45</v>
      </c>
      <c r="B49">
        <v>-0.54694148767811068</v>
      </c>
      <c r="C49" s="3">
        <f t="shared" si="1"/>
        <v>-0.59990792999335407</v>
      </c>
      <c r="D49" s="3">
        <f t="shared" si="2"/>
        <v>-0.54789748593572329</v>
      </c>
    </row>
    <row r="50" spans="1:4" x14ac:dyDescent="0.35">
      <c r="A50">
        <f t="shared" si="0"/>
        <v>46</v>
      </c>
      <c r="B50">
        <v>7.5804716770691866E-2</v>
      </c>
      <c r="C50" s="3">
        <f t="shared" si="1"/>
        <v>0.29458131184193614</v>
      </c>
      <c r="D50" s="3">
        <f t="shared" si="2"/>
        <v>9.9273688212572347E-2</v>
      </c>
    </row>
    <row r="51" spans="1:4" x14ac:dyDescent="0.35">
      <c r="A51">
        <f t="shared" si="0"/>
        <v>47</v>
      </c>
      <c r="B51">
        <v>-1.3805346031133389E-2</v>
      </c>
      <c r="C51" s="3">
        <f t="shared" si="1"/>
        <v>-4.412723273941014E-2</v>
      </c>
      <c r="D51" s="3">
        <f t="shared" si="2"/>
        <v>-8.7393935333099984E-3</v>
      </c>
    </row>
    <row r="52" spans="1:4" x14ac:dyDescent="0.35">
      <c r="A52">
        <f t="shared" si="0"/>
        <v>48</v>
      </c>
      <c r="B52">
        <v>0.33052630065869121</v>
      </c>
      <c r="C52" s="3">
        <f t="shared" si="1"/>
        <v>0.33604843907114457</v>
      </c>
      <c r="D52" s="3">
        <f t="shared" si="2"/>
        <v>0.33293312968067068</v>
      </c>
    </row>
    <row r="53" spans="1:4" x14ac:dyDescent="0.35">
      <c r="A53">
        <f t="shared" si="0"/>
        <v>49</v>
      </c>
      <c r="B53">
        <v>6.3089327347226012E-2</v>
      </c>
      <c r="C53" s="3">
        <f t="shared" si="1"/>
        <v>-6.9121192916250476E-2</v>
      </c>
      <c r="D53" s="3">
        <f t="shared" si="2"/>
        <v>4.9558633245694983E-2</v>
      </c>
    </row>
    <row r="54" spans="1:4" x14ac:dyDescent="0.35">
      <c r="A54">
        <f t="shared" si="0"/>
        <v>50</v>
      </c>
      <c r="B54">
        <v>-0.26048714702548137</v>
      </c>
      <c r="C54" s="3">
        <f t="shared" si="1"/>
        <v>-0.28572287796437179</v>
      </c>
      <c r="D54" s="3">
        <f t="shared" si="2"/>
        <v>-0.26805683798792374</v>
      </c>
    </row>
    <row r="55" spans="1:4" x14ac:dyDescent="0.35">
      <c r="A55">
        <f t="shared" si="0"/>
        <v>51</v>
      </c>
      <c r="B55">
        <v>0.64674810862294951</v>
      </c>
      <c r="C55" s="3">
        <f t="shared" si="1"/>
        <v>0.75094296743314204</v>
      </c>
      <c r="D55" s="3">
        <f t="shared" si="2"/>
        <v>0.65538942800484723</v>
      </c>
    </row>
    <row r="56" spans="1:4" x14ac:dyDescent="0.35">
      <c r="A56">
        <f t="shared" si="0"/>
        <v>52</v>
      </c>
      <c r="B56">
        <v>0.70366243241228765</v>
      </c>
      <c r="C56" s="3">
        <f t="shared" si="1"/>
        <v>0.44496318896310783</v>
      </c>
      <c r="D56" s="3">
        <f t="shared" si="2"/>
        <v>0.67858819185361452</v>
      </c>
    </row>
    <row r="57" spans="1:4" x14ac:dyDescent="0.35">
      <c r="A57">
        <f t="shared" si="0"/>
        <v>53</v>
      </c>
      <c r="B57">
        <v>4.8029876219132531E-2</v>
      </c>
      <c r="C57" s="3">
        <f t="shared" si="1"/>
        <v>-0.23343509674578256</v>
      </c>
      <c r="D57" s="3">
        <f t="shared" si="2"/>
        <v>8.4595105045680297E-3</v>
      </c>
    </row>
    <row r="58" spans="1:4" x14ac:dyDescent="0.35">
      <c r="A58">
        <f t="shared" si="0"/>
        <v>54</v>
      </c>
      <c r="B58">
        <v>0.51735363915428434</v>
      </c>
      <c r="C58" s="3">
        <f t="shared" si="1"/>
        <v>0.49814168866663133</v>
      </c>
      <c r="D58" s="3">
        <f t="shared" si="2"/>
        <v>0.50115722886553027</v>
      </c>
    </row>
    <row r="59" spans="1:4" x14ac:dyDescent="0.35">
      <c r="A59">
        <f t="shared" si="0"/>
        <v>55</v>
      </c>
      <c r="B59">
        <v>0.16904804283569394</v>
      </c>
      <c r="C59" s="3">
        <f t="shared" si="1"/>
        <v>-3.7893412826019796E-2</v>
      </c>
      <c r="D59" s="3">
        <f t="shared" si="2"/>
        <v>0.14075283021566978</v>
      </c>
    </row>
    <row r="60" spans="1:4" x14ac:dyDescent="0.35">
      <c r="A60">
        <f t="shared" si="0"/>
        <v>56</v>
      </c>
      <c r="B60">
        <v>0.87765490133672586</v>
      </c>
      <c r="C60" s="3">
        <f t="shared" si="1"/>
        <v>0.81003568420244831</v>
      </c>
      <c r="D60" s="3">
        <f t="shared" si="2"/>
        <v>0.86020948768610728</v>
      </c>
    </row>
    <row r="61" spans="1:4" x14ac:dyDescent="0.35">
      <c r="A61">
        <f t="shared" si="0"/>
        <v>57</v>
      </c>
      <c r="B61">
        <v>0.13484802117187894</v>
      </c>
      <c r="C61" s="3">
        <f t="shared" si="1"/>
        <v>-0.21621393936281141</v>
      </c>
      <c r="D61" s="3">
        <f t="shared" si="2"/>
        <v>9.0422749390156709E-2</v>
      </c>
    </row>
    <row r="62" spans="1:4" x14ac:dyDescent="0.35">
      <c r="A62">
        <f t="shared" si="0"/>
        <v>58</v>
      </c>
      <c r="B62">
        <v>0.27471421248229116</v>
      </c>
      <c r="C62" s="3">
        <f t="shared" si="1"/>
        <v>0.22077500401353958</v>
      </c>
      <c r="D62" s="3">
        <f t="shared" si="2"/>
        <v>0.25300777156359333</v>
      </c>
    </row>
    <row r="63" spans="1:4" x14ac:dyDescent="0.35">
      <c r="A63">
        <f t="shared" si="0"/>
        <v>59</v>
      </c>
      <c r="B63">
        <v>0.75044548677266099</v>
      </c>
      <c r="C63" s="3">
        <f t="shared" si="1"/>
        <v>0.64055980177974448</v>
      </c>
      <c r="D63" s="3">
        <f t="shared" si="2"/>
        <v>0.73074883876620622</v>
      </c>
    </row>
    <row r="64" spans="1:4" x14ac:dyDescent="0.35">
      <c r="A64">
        <f t="shared" si="0"/>
        <v>60</v>
      </c>
      <c r="B64">
        <v>0.43224327377155569</v>
      </c>
      <c r="C64" s="3">
        <f t="shared" si="1"/>
        <v>0.13206507906249126</v>
      </c>
      <c r="D64" s="3">
        <f t="shared" si="2"/>
        <v>0.3925532594847832</v>
      </c>
    </row>
    <row r="65" spans="1:4" x14ac:dyDescent="0.35">
      <c r="A65">
        <f t="shared" si="0"/>
        <v>61</v>
      </c>
      <c r="B65">
        <v>-3.9059421132505837E-2</v>
      </c>
      <c r="C65" s="3">
        <f t="shared" si="1"/>
        <v>-0.21195673064112813</v>
      </c>
      <c r="D65" s="3">
        <f t="shared" si="2"/>
        <v>-7.202426840871623E-2</v>
      </c>
    </row>
    <row r="66" spans="1:4" x14ac:dyDescent="0.35">
      <c r="A66">
        <f t="shared" si="0"/>
        <v>62</v>
      </c>
      <c r="B66">
        <v>-0.50717404197370719</v>
      </c>
      <c r="C66" s="3">
        <f t="shared" si="1"/>
        <v>-0.49155027352070485</v>
      </c>
      <c r="D66" s="3">
        <f t="shared" si="2"/>
        <v>-0.51722458133857296</v>
      </c>
    </row>
    <row r="67" spans="1:4" x14ac:dyDescent="0.35">
      <c r="A67">
        <f t="shared" si="0"/>
        <v>63</v>
      </c>
      <c r="B67">
        <v>0.51960944946831655</v>
      </c>
      <c r="C67" s="3">
        <f t="shared" si="1"/>
        <v>0.72247906625779945</v>
      </c>
      <c r="D67" s="3">
        <f t="shared" si="2"/>
        <v>0.53810533493576851</v>
      </c>
    </row>
    <row r="68" spans="1:4" x14ac:dyDescent="0.35">
      <c r="A68">
        <f t="shared" si="0"/>
        <v>64</v>
      </c>
      <c r="B68">
        <v>-0.26181646538481168</v>
      </c>
      <c r="C68" s="3">
        <f t="shared" si="1"/>
        <v>-0.46966024517213834</v>
      </c>
      <c r="D68" s="3">
        <f t="shared" si="2"/>
        <v>-0.27784320471045387</v>
      </c>
    </row>
    <row r="69" spans="1:4" x14ac:dyDescent="0.35">
      <c r="A69">
        <f t="shared" si="0"/>
        <v>65</v>
      </c>
      <c r="B69">
        <v>-0.13816887905714118</v>
      </c>
      <c r="C69" s="3">
        <f t="shared" si="1"/>
        <v>-3.34422929032165E-2</v>
      </c>
      <c r="D69" s="3">
        <f t="shared" si="2"/>
        <v>-0.13248435359252528</v>
      </c>
    </row>
    <row r="70" spans="1:4" x14ac:dyDescent="0.35">
      <c r="A70">
        <f t="shared" si="0"/>
        <v>66</v>
      </c>
      <c r="B70">
        <v>-9.6577054658605041E-2</v>
      </c>
      <c r="C70" s="3">
        <f t="shared" si="1"/>
        <v>-4.1309503035748568E-2</v>
      </c>
      <c r="D70" s="3">
        <f t="shared" si="2"/>
        <v>-8.8535863682462745E-2</v>
      </c>
    </row>
    <row r="71" spans="1:4" x14ac:dyDescent="0.35">
      <c r="A71">
        <f t="shared" ref="A71:A134" si="3">A70+1</f>
        <v>67</v>
      </c>
      <c r="B71">
        <v>5.7370588729134829E-2</v>
      </c>
      <c r="C71" s="3">
        <f t="shared" ref="C71:C134" si="4">B71-0.4*B70</f>
        <v>9.6001410592576858E-2</v>
      </c>
      <c r="D71" s="3">
        <f t="shared" ref="D71:D134" si="5">C71-$G$3*D70</f>
        <v>6.4441256392811688E-2</v>
      </c>
    </row>
    <row r="72" spans="1:4" x14ac:dyDescent="0.35">
      <c r="A72">
        <f t="shared" si="3"/>
        <v>68</v>
      </c>
      <c r="B72">
        <v>-0.17149698873547628</v>
      </c>
      <c r="C72" s="3">
        <f t="shared" si="4"/>
        <v>-0.1944452242271302</v>
      </c>
      <c r="D72" s="3">
        <f t="shared" si="5"/>
        <v>-0.17147401342064894</v>
      </c>
    </row>
    <row r="73" spans="1:4" x14ac:dyDescent="0.35">
      <c r="A73">
        <f t="shared" si="3"/>
        <v>69</v>
      </c>
      <c r="B73">
        <v>-0.26611226014777867</v>
      </c>
      <c r="C73" s="3">
        <f t="shared" si="4"/>
        <v>-0.19751346465358816</v>
      </c>
      <c r="D73" s="3">
        <f t="shared" si="5"/>
        <v>-0.25863837019715091</v>
      </c>
    </row>
    <row r="74" spans="1:4" x14ac:dyDescent="0.35">
      <c r="A74">
        <f t="shared" si="3"/>
        <v>70</v>
      </c>
      <c r="B74">
        <v>0.18782245949059648</v>
      </c>
      <c r="C74" s="3">
        <f t="shared" si="4"/>
        <v>0.29426736354970795</v>
      </c>
      <c r="D74" s="3">
        <f t="shared" si="5"/>
        <v>0.20207120138570911</v>
      </c>
    </row>
    <row r="75" spans="1:4" x14ac:dyDescent="0.35">
      <c r="A75">
        <f t="shared" si="3"/>
        <v>71</v>
      </c>
      <c r="B75">
        <v>0.41543305078380388</v>
      </c>
      <c r="C75" s="3">
        <f t="shared" si="4"/>
        <v>0.34030406698756527</v>
      </c>
      <c r="D75" s="3">
        <f t="shared" si="5"/>
        <v>0.41233587432315033</v>
      </c>
    </row>
    <row r="76" spans="1:4" x14ac:dyDescent="0.35">
      <c r="A76">
        <f t="shared" si="3"/>
        <v>72</v>
      </c>
      <c r="B76">
        <v>0.70353176573511123</v>
      </c>
      <c r="C76" s="3">
        <f t="shared" si="4"/>
        <v>0.53735854542158967</v>
      </c>
      <c r="D76" s="3">
        <f t="shared" si="5"/>
        <v>0.68434286606261951</v>
      </c>
    </row>
    <row r="77" spans="1:4" x14ac:dyDescent="0.35">
      <c r="A77">
        <f t="shared" si="3"/>
        <v>73</v>
      </c>
      <c r="B77">
        <v>-0.3952458411406039</v>
      </c>
      <c r="C77" s="3">
        <f t="shared" si="4"/>
        <v>-0.67665854743464848</v>
      </c>
      <c r="D77" s="3">
        <f t="shared" si="5"/>
        <v>-0.43271258610187779</v>
      </c>
    </row>
    <row r="78" spans="1:4" x14ac:dyDescent="0.35">
      <c r="A78">
        <f t="shared" si="3"/>
        <v>74</v>
      </c>
      <c r="B78">
        <v>-0.51964111108785283</v>
      </c>
      <c r="C78" s="3">
        <f t="shared" si="4"/>
        <v>-0.36154277463161122</v>
      </c>
      <c r="D78" s="3">
        <f t="shared" si="5"/>
        <v>-0.5157907299069322</v>
      </c>
    </row>
    <row r="79" spans="1:4" x14ac:dyDescent="0.35">
      <c r="A79">
        <f t="shared" si="3"/>
        <v>75</v>
      </c>
      <c r="B79">
        <v>0.14942689895794989</v>
      </c>
      <c r="C79" s="3">
        <f t="shared" si="4"/>
        <v>0.35728334339309104</v>
      </c>
      <c r="D79" s="3">
        <f t="shared" si="5"/>
        <v>0.17342073344492998</v>
      </c>
    </row>
    <row r="80" spans="1:4" x14ac:dyDescent="0.35">
      <c r="A80">
        <f t="shared" si="3"/>
        <v>76</v>
      </c>
      <c r="B80">
        <v>0.46561919595619389</v>
      </c>
      <c r="C80" s="3">
        <f t="shared" si="4"/>
        <v>0.40584843637301393</v>
      </c>
      <c r="D80" s="3">
        <f t="shared" si="5"/>
        <v>0.46766728425355364</v>
      </c>
    </row>
    <row r="81" spans="1:4" x14ac:dyDescent="0.35">
      <c r="A81">
        <f t="shared" si="3"/>
        <v>77</v>
      </c>
      <c r="B81">
        <v>0.28518260718846278</v>
      </c>
      <c r="C81" s="3">
        <f t="shared" si="4"/>
        <v>9.8934928805985201E-2</v>
      </c>
      <c r="D81" s="3">
        <f t="shared" si="5"/>
        <v>0.26564309644936657</v>
      </c>
    </row>
    <row r="82" spans="1:4" x14ac:dyDescent="0.35">
      <c r="A82">
        <f t="shared" si="3"/>
        <v>78</v>
      </c>
      <c r="B82">
        <v>-0.79657845002233552</v>
      </c>
      <c r="C82" s="3">
        <f t="shared" si="4"/>
        <v>-0.91065149289772063</v>
      </c>
      <c r="D82" s="3">
        <f t="shared" si="5"/>
        <v>-0.81595837377806424</v>
      </c>
    </row>
    <row r="83" spans="1:4" x14ac:dyDescent="0.35">
      <c r="A83">
        <f t="shared" si="3"/>
        <v>79</v>
      </c>
      <c r="B83">
        <v>0.29482782543320696</v>
      </c>
      <c r="C83" s="3">
        <f t="shared" si="4"/>
        <v>0.61345920544214116</v>
      </c>
      <c r="D83" s="3">
        <f t="shared" si="5"/>
        <v>0.32259659874317631</v>
      </c>
    </row>
    <row r="84" spans="1:4" x14ac:dyDescent="0.35">
      <c r="A84">
        <f t="shared" si="3"/>
        <v>80</v>
      </c>
      <c r="B84">
        <v>-0.45924627456910311</v>
      </c>
      <c r="C84" s="3">
        <f t="shared" si="4"/>
        <v>-0.57717740474238588</v>
      </c>
      <c r="D84" s="3">
        <f t="shared" si="5"/>
        <v>-0.46218221548021671</v>
      </c>
    </row>
    <row r="85" spans="1:4" x14ac:dyDescent="0.35">
      <c r="A85">
        <f t="shared" si="3"/>
        <v>81</v>
      </c>
      <c r="B85">
        <v>-6.2314962980168344E-2</v>
      </c>
      <c r="C85" s="3">
        <f t="shared" si="4"/>
        <v>0.12138354684747291</v>
      </c>
      <c r="D85" s="3">
        <f t="shared" si="5"/>
        <v>-4.3369372277593965E-2</v>
      </c>
    </row>
    <row r="86" spans="1:4" x14ac:dyDescent="0.35">
      <c r="A86">
        <f t="shared" si="3"/>
        <v>82</v>
      </c>
      <c r="B86">
        <v>-0.67254194699176517</v>
      </c>
      <c r="C86" s="3">
        <f t="shared" si="4"/>
        <v>-0.64761596179969783</v>
      </c>
      <c r="D86" s="3">
        <f t="shared" si="5"/>
        <v>-0.66307573165676881</v>
      </c>
    </row>
    <row r="87" spans="1:4" x14ac:dyDescent="0.35">
      <c r="A87">
        <f t="shared" si="3"/>
        <v>83</v>
      </c>
      <c r="B87">
        <v>-0.36329102577914368</v>
      </c>
      <c r="C87" s="3">
        <f t="shared" si="4"/>
        <v>-9.4274246982437582E-2</v>
      </c>
      <c r="D87" s="3">
        <f t="shared" si="5"/>
        <v>-0.33063916699117435</v>
      </c>
    </row>
    <row r="88" spans="1:4" x14ac:dyDescent="0.35">
      <c r="A88">
        <f t="shared" si="3"/>
        <v>84</v>
      </c>
      <c r="B88">
        <v>0.24488281260528305</v>
      </c>
      <c r="C88" s="3">
        <f t="shared" si="4"/>
        <v>0.39019922291694054</v>
      </c>
      <c r="D88" s="3">
        <f t="shared" si="5"/>
        <v>0.27233711980188002</v>
      </c>
    </row>
    <row r="89" spans="1:4" x14ac:dyDescent="0.35">
      <c r="A89">
        <f t="shared" si="3"/>
        <v>85</v>
      </c>
      <c r="B89">
        <v>0.34561225352951408</v>
      </c>
      <c r="C89" s="3">
        <f t="shared" si="4"/>
        <v>0.24765912848740085</v>
      </c>
      <c r="D89" s="3">
        <f t="shared" si="5"/>
        <v>0.34473844909010659</v>
      </c>
    </row>
    <row r="90" spans="1:4" x14ac:dyDescent="0.35">
      <c r="A90">
        <f t="shared" si="3"/>
        <v>86</v>
      </c>
      <c r="B90">
        <v>0.40011886698200072</v>
      </c>
      <c r="C90" s="3">
        <f t="shared" si="4"/>
        <v>0.26187396557019504</v>
      </c>
      <c r="D90" s="3">
        <f t="shared" si="5"/>
        <v>0.38476200392370552</v>
      </c>
    </row>
    <row r="91" spans="1:4" x14ac:dyDescent="0.35">
      <c r="A91">
        <f t="shared" si="3"/>
        <v>87</v>
      </c>
      <c r="B91">
        <v>-0.10067849717756344</v>
      </c>
      <c r="C91" s="3">
        <f t="shared" si="4"/>
        <v>-0.26072604397036375</v>
      </c>
      <c r="D91" s="3">
        <f t="shared" si="5"/>
        <v>-0.12357091079636931</v>
      </c>
    </row>
    <row r="92" spans="1:4" x14ac:dyDescent="0.35">
      <c r="A92">
        <f t="shared" si="3"/>
        <v>88</v>
      </c>
      <c r="B92">
        <v>0.24606536316588329</v>
      </c>
      <c r="C92" s="3">
        <f t="shared" si="4"/>
        <v>0.28633676203690867</v>
      </c>
      <c r="D92" s="3">
        <f t="shared" si="5"/>
        <v>0.24228775367882632</v>
      </c>
    </row>
    <row r="93" spans="1:4" x14ac:dyDescent="0.35">
      <c r="A93">
        <f t="shared" si="3"/>
        <v>89</v>
      </c>
      <c r="B93">
        <v>0.12154161546185811</v>
      </c>
      <c r="C93" s="3">
        <f t="shared" si="4"/>
        <v>2.3115470195504792E-2</v>
      </c>
      <c r="D93" s="3">
        <f t="shared" si="5"/>
        <v>0.10948316966521845</v>
      </c>
    </row>
    <row r="94" spans="1:4" x14ac:dyDescent="0.35">
      <c r="A94">
        <f t="shared" si="3"/>
        <v>90</v>
      </c>
      <c r="B94">
        <v>-0.64956989756150918</v>
      </c>
      <c r="C94" s="3">
        <f t="shared" si="4"/>
        <v>-0.69818654374625244</v>
      </c>
      <c r="D94" s="3">
        <f t="shared" si="5"/>
        <v>-0.65915935664718117</v>
      </c>
    </row>
    <row r="95" spans="1:4" x14ac:dyDescent="0.35">
      <c r="A95">
        <f t="shared" si="3"/>
        <v>91</v>
      </c>
      <c r="B95">
        <v>0.6011857555182194</v>
      </c>
      <c r="C95" s="3">
        <f t="shared" si="4"/>
        <v>0.86101371454282316</v>
      </c>
      <c r="D95" s="3">
        <f t="shared" si="5"/>
        <v>0.62604485477527849</v>
      </c>
    </row>
    <row r="96" spans="1:4" x14ac:dyDescent="0.35">
      <c r="A96">
        <f t="shared" si="3"/>
        <v>92</v>
      </c>
      <c r="B96">
        <v>0.44718607623193701</v>
      </c>
      <c r="C96" s="3">
        <f t="shared" si="4"/>
        <v>0.20671177402464924</v>
      </c>
      <c r="D96" s="3">
        <f t="shared" si="5"/>
        <v>0.42987639151277202</v>
      </c>
    </row>
    <row r="97" spans="1:4" x14ac:dyDescent="0.35">
      <c r="A97">
        <f t="shared" si="3"/>
        <v>93</v>
      </c>
      <c r="B97">
        <v>-7.9606486546142483E-2</v>
      </c>
      <c r="C97" s="3">
        <f t="shared" si="4"/>
        <v>-0.25848091703891729</v>
      </c>
      <c r="D97" s="3">
        <f t="shared" si="5"/>
        <v>-0.10524397283695924</v>
      </c>
    </row>
    <row r="98" spans="1:4" x14ac:dyDescent="0.35">
      <c r="A98">
        <f t="shared" si="3"/>
        <v>94</v>
      </c>
      <c r="B98">
        <v>0.14220353155740251</v>
      </c>
      <c r="C98" s="3">
        <f t="shared" si="4"/>
        <v>0.17404612617585952</v>
      </c>
      <c r="D98" s="3">
        <f t="shared" si="5"/>
        <v>0.13653007479081769</v>
      </c>
    </row>
    <row r="99" spans="1:4" x14ac:dyDescent="0.35">
      <c r="A99">
        <f t="shared" si="3"/>
        <v>95</v>
      </c>
      <c r="B99">
        <v>0.77169994942716358</v>
      </c>
      <c r="C99" s="3">
        <f t="shared" si="4"/>
        <v>0.7148185368042026</v>
      </c>
      <c r="D99" s="3">
        <f t="shared" si="5"/>
        <v>0.76348706539909772</v>
      </c>
    </row>
    <row r="100" spans="1:4" x14ac:dyDescent="0.35">
      <c r="A100">
        <f t="shared" si="3"/>
        <v>96</v>
      </c>
      <c r="B100">
        <v>-0.12293261993415876</v>
      </c>
      <c r="C100" s="3">
        <f t="shared" si="4"/>
        <v>-0.43161259970502425</v>
      </c>
      <c r="D100" s="3">
        <f t="shared" si="5"/>
        <v>-0.159454306880976</v>
      </c>
    </row>
    <row r="101" spans="1:4" x14ac:dyDescent="0.35">
      <c r="A101">
        <f t="shared" si="3"/>
        <v>97</v>
      </c>
      <c r="B101">
        <v>0.46496436932208723</v>
      </c>
      <c r="C101" s="3">
        <f t="shared" si="4"/>
        <v>0.51413741729575069</v>
      </c>
      <c r="D101" s="3">
        <f t="shared" si="5"/>
        <v>0.45729714597892951</v>
      </c>
    </row>
    <row r="102" spans="1:4" x14ac:dyDescent="0.35">
      <c r="A102">
        <f t="shared" si="3"/>
        <v>98</v>
      </c>
      <c r="B102">
        <v>0.31875260921576248</v>
      </c>
      <c r="C102" s="3">
        <f t="shared" si="4"/>
        <v>0.13276686148692757</v>
      </c>
      <c r="D102" s="3">
        <f t="shared" si="5"/>
        <v>0.29577841230852203</v>
      </c>
    </row>
    <row r="103" spans="1:4" x14ac:dyDescent="0.35">
      <c r="A103">
        <f t="shared" si="3"/>
        <v>99</v>
      </c>
      <c r="B103">
        <v>-0.48810125234772345</v>
      </c>
      <c r="C103" s="3">
        <f t="shared" si="4"/>
        <v>-0.61560229603402838</v>
      </c>
      <c r="D103" s="3">
        <f t="shared" si="5"/>
        <v>-0.51016691749750298</v>
      </c>
    </row>
    <row r="104" spans="1:4" x14ac:dyDescent="0.35">
      <c r="A104">
        <f t="shared" si="3"/>
        <v>100</v>
      </c>
      <c r="B104">
        <v>-0.25274879361122082</v>
      </c>
      <c r="C104" s="3">
        <f t="shared" si="4"/>
        <v>-5.7508292672131422E-2</v>
      </c>
      <c r="D104" s="3">
        <f t="shared" si="5"/>
        <v>-0.23936619651081456</v>
      </c>
    </row>
    <row r="105" spans="1:4" x14ac:dyDescent="0.35">
      <c r="A105">
        <f t="shared" si="3"/>
        <v>101</v>
      </c>
      <c r="B105">
        <v>0.54117532652533107</v>
      </c>
      <c r="C105" s="3">
        <f t="shared" si="4"/>
        <v>0.64227484396981938</v>
      </c>
      <c r="D105" s="3">
        <f t="shared" si="5"/>
        <v>0.55694858455491303</v>
      </c>
    </row>
    <row r="106" spans="1:4" x14ac:dyDescent="0.35">
      <c r="A106">
        <f t="shared" si="3"/>
        <v>102</v>
      </c>
      <c r="B106">
        <v>0.41588929488972975</v>
      </c>
      <c r="C106" s="3">
        <f t="shared" si="4"/>
        <v>0.19941916427959733</v>
      </c>
      <c r="D106" s="3">
        <f t="shared" si="5"/>
        <v>0.39795321001880146</v>
      </c>
    </row>
    <row r="107" spans="1:4" x14ac:dyDescent="0.35">
      <c r="A107">
        <f t="shared" si="3"/>
        <v>103</v>
      </c>
      <c r="B107">
        <v>0.16041617374482156</v>
      </c>
      <c r="C107" s="3">
        <f t="shared" si="4"/>
        <v>-5.9395442110703467E-3</v>
      </c>
      <c r="D107" s="3">
        <f t="shared" si="5"/>
        <v>0.13591782465732299</v>
      </c>
    </row>
    <row r="108" spans="1:4" x14ac:dyDescent="0.35">
      <c r="A108">
        <f t="shared" si="3"/>
        <v>104</v>
      </c>
      <c r="B108">
        <v>-1.3475817579209382</v>
      </c>
      <c r="C108" s="3">
        <f t="shared" si="4"/>
        <v>-1.4117482274188669</v>
      </c>
      <c r="D108" s="3">
        <f t="shared" si="5"/>
        <v>-1.3632979460722419</v>
      </c>
    </row>
    <row r="109" spans="1:4" x14ac:dyDescent="0.35">
      <c r="A109">
        <f t="shared" si="3"/>
        <v>105</v>
      </c>
      <c r="B109">
        <v>0.27028380803135105</v>
      </c>
      <c r="C109" s="3">
        <f t="shared" si="4"/>
        <v>0.80931651119972625</v>
      </c>
      <c r="D109" s="3">
        <f t="shared" si="5"/>
        <v>0.32334515892854837</v>
      </c>
    </row>
    <row r="110" spans="1:4" x14ac:dyDescent="0.35">
      <c r="A110">
        <f t="shared" si="3"/>
        <v>106</v>
      </c>
      <c r="B110">
        <v>-0.36664722071372097</v>
      </c>
      <c r="C110" s="3">
        <f t="shared" si="4"/>
        <v>-0.47476074392626139</v>
      </c>
      <c r="D110" s="3">
        <f t="shared" si="5"/>
        <v>-0.35949871731823563</v>
      </c>
    </row>
    <row r="111" spans="1:4" x14ac:dyDescent="0.35">
      <c r="A111">
        <f t="shared" si="3"/>
        <v>107</v>
      </c>
      <c r="B111">
        <v>0.3629695180051602</v>
      </c>
      <c r="C111" s="3">
        <f t="shared" si="4"/>
        <v>0.50962840629064865</v>
      </c>
      <c r="D111" s="3">
        <f t="shared" si="5"/>
        <v>0.381478812653955</v>
      </c>
    </row>
    <row r="112" spans="1:4" x14ac:dyDescent="0.35">
      <c r="A112">
        <f t="shared" si="3"/>
        <v>108</v>
      </c>
      <c r="B112">
        <v>3.405456366832614E-2</v>
      </c>
      <c r="C112" s="3">
        <f t="shared" si="4"/>
        <v>-0.11113324353373795</v>
      </c>
      <c r="D112" s="3">
        <f t="shared" si="5"/>
        <v>2.4851538796757874E-2</v>
      </c>
    </row>
    <row r="113" spans="1:4" x14ac:dyDescent="0.35">
      <c r="A113">
        <f t="shared" si="3"/>
        <v>109</v>
      </c>
      <c r="B113">
        <v>0.22472251974334059</v>
      </c>
      <c r="C113" s="3">
        <f t="shared" si="4"/>
        <v>0.21110069427601014</v>
      </c>
      <c r="D113" s="3">
        <f t="shared" si="5"/>
        <v>0.21995945911892298</v>
      </c>
    </row>
    <row r="114" spans="1:4" x14ac:dyDescent="0.35">
      <c r="A114">
        <f t="shared" si="3"/>
        <v>110</v>
      </c>
      <c r="B114">
        <v>0.2383581719603089</v>
      </c>
      <c r="C114" s="3">
        <f t="shared" si="4"/>
        <v>0.14846916406297267</v>
      </c>
      <c r="D114" s="3">
        <f t="shared" si="5"/>
        <v>0.22687755314683294</v>
      </c>
    </row>
    <row r="115" spans="1:4" x14ac:dyDescent="0.35">
      <c r="A115">
        <f t="shared" si="3"/>
        <v>111</v>
      </c>
      <c r="B115">
        <v>2.9018813129743858E-3</v>
      </c>
      <c r="C115" s="3">
        <f t="shared" si="4"/>
        <v>-9.2441387471149175E-2</v>
      </c>
      <c r="D115" s="3">
        <f t="shared" si="5"/>
        <v>-1.156692300034308E-2</v>
      </c>
    </row>
    <row r="116" spans="1:4" x14ac:dyDescent="0.35">
      <c r="A116">
        <f t="shared" si="3"/>
        <v>112</v>
      </c>
      <c r="B116">
        <v>-7.0164403849902052E-2</v>
      </c>
      <c r="C116" s="3">
        <f t="shared" si="4"/>
        <v>-7.1325156375091806E-2</v>
      </c>
      <c r="D116" s="3">
        <f t="shared" si="5"/>
        <v>-7.5448388004896852E-2</v>
      </c>
    </row>
    <row r="117" spans="1:4" x14ac:dyDescent="0.35">
      <c r="A117">
        <f t="shared" si="3"/>
        <v>113</v>
      </c>
      <c r="B117">
        <v>-0.21069309060190561</v>
      </c>
      <c r="C117" s="3">
        <f t="shared" si="4"/>
        <v>-0.18262732906194479</v>
      </c>
      <c r="D117" s="3">
        <f t="shared" si="5"/>
        <v>-0.20952222408548449</v>
      </c>
    </row>
    <row r="118" spans="1:4" x14ac:dyDescent="0.35">
      <c r="A118">
        <f t="shared" si="3"/>
        <v>114</v>
      </c>
      <c r="B118">
        <v>-0.47693066897558539</v>
      </c>
      <c r="C118" s="3">
        <f t="shared" si="4"/>
        <v>-0.39265343273482312</v>
      </c>
      <c r="D118" s="3">
        <f t="shared" si="5"/>
        <v>-0.46734128718589413</v>
      </c>
    </row>
    <row r="119" spans="1:4" x14ac:dyDescent="0.35">
      <c r="A119">
        <f t="shared" si="3"/>
        <v>115</v>
      </c>
      <c r="B119">
        <v>-1.0820146542971813E-2</v>
      </c>
      <c r="C119" s="3">
        <f t="shared" si="4"/>
        <v>0.17995212104726235</v>
      </c>
      <c r="D119" s="3">
        <f t="shared" si="5"/>
        <v>1.3360160749651101E-2</v>
      </c>
    </row>
    <row r="120" spans="1:4" x14ac:dyDescent="0.35">
      <c r="A120">
        <f t="shared" si="3"/>
        <v>116</v>
      </c>
      <c r="B120">
        <v>-0.53806306600499088</v>
      </c>
      <c r="C120" s="3">
        <f t="shared" si="4"/>
        <v>-0.53373500738780211</v>
      </c>
      <c r="D120" s="3">
        <f t="shared" si="5"/>
        <v>-0.52897254485730827</v>
      </c>
    </row>
    <row r="121" spans="1:4" x14ac:dyDescent="0.35">
      <c r="A121">
        <f t="shared" si="3"/>
        <v>117</v>
      </c>
      <c r="B121">
        <v>-0.37680201240903044</v>
      </c>
      <c r="C121" s="3">
        <f t="shared" si="4"/>
        <v>-0.16157678600703407</v>
      </c>
      <c r="D121" s="3">
        <f t="shared" si="5"/>
        <v>-0.35013828401211533</v>
      </c>
    </row>
    <row r="122" spans="1:4" x14ac:dyDescent="0.35">
      <c r="A122">
        <f t="shared" si="3"/>
        <v>118</v>
      </c>
      <c r="B122">
        <v>6.051836334584762E-2</v>
      </c>
      <c r="C122" s="3">
        <f t="shared" si="4"/>
        <v>0.2112391683094598</v>
      </c>
      <c r="D122" s="3">
        <f t="shared" si="5"/>
        <v>8.642626453188694E-2</v>
      </c>
    </row>
    <row r="123" spans="1:4" x14ac:dyDescent="0.35">
      <c r="A123">
        <f t="shared" si="3"/>
        <v>119</v>
      </c>
      <c r="B123">
        <v>0.908568246574603</v>
      </c>
      <c r="C123" s="3">
        <f t="shared" si="4"/>
        <v>0.88436090123626399</v>
      </c>
      <c r="D123" s="3">
        <f t="shared" si="5"/>
        <v>0.91516905199106746</v>
      </c>
    </row>
    <row r="124" spans="1:4" x14ac:dyDescent="0.35">
      <c r="A124">
        <f t="shared" si="3"/>
        <v>120</v>
      </c>
      <c r="B124">
        <v>-0.36496444622151897</v>
      </c>
      <c r="C124" s="3">
        <f t="shared" si="4"/>
        <v>-0.72839174485136016</v>
      </c>
      <c r="D124" s="3">
        <f t="shared" si="5"/>
        <v>-0.40216375996062104</v>
      </c>
    </row>
    <row r="125" spans="1:4" x14ac:dyDescent="0.35">
      <c r="A125">
        <f t="shared" si="3"/>
        <v>121</v>
      </c>
      <c r="B125">
        <v>-0.46851595528866929</v>
      </c>
      <c r="C125" s="3">
        <f t="shared" si="4"/>
        <v>-0.32253017680006169</v>
      </c>
      <c r="D125" s="3">
        <f t="shared" si="5"/>
        <v>-0.46588846969971809</v>
      </c>
    </row>
    <row r="126" spans="1:4" x14ac:dyDescent="0.35">
      <c r="A126">
        <f t="shared" si="3"/>
        <v>122</v>
      </c>
      <c r="B126">
        <v>1.0250626756055023</v>
      </c>
      <c r="C126" s="3">
        <f t="shared" si="4"/>
        <v>1.21246905772097</v>
      </c>
      <c r="D126" s="3">
        <f t="shared" si="5"/>
        <v>1.0463949795784624</v>
      </c>
    </row>
    <row r="127" spans="1:4" x14ac:dyDescent="0.35">
      <c r="A127">
        <f t="shared" si="3"/>
        <v>123</v>
      </c>
      <c r="B127">
        <v>-0.12821570689953871</v>
      </c>
      <c r="C127" s="3">
        <f t="shared" si="4"/>
        <v>-0.53824077714173968</v>
      </c>
      <c r="D127" s="3">
        <f t="shared" si="5"/>
        <v>-0.16523501952243619</v>
      </c>
    </row>
    <row r="128" spans="1:4" x14ac:dyDescent="0.35">
      <c r="A128">
        <f t="shared" si="3"/>
        <v>124</v>
      </c>
      <c r="B128">
        <v>0.1484634817449306</v>
      </c>
      <c r="C128" s="3">
        <f t="shared" si="4"/>
        <v>0.19974976450474607</v>
      </c>
      <c r="D128" s="3">
        <f t="shared" si="5"/>
        <v>0.14084885725169746</v>
      </c>
    </row>
    <row r="129" spans="1:4" x14ac:dyDescent="0.35">
      <c r="A129">
        <f t="shared" si="3"/>
        <v>125</v>
      </c>
      <c r="B129">
        <v>0.79443782802329266</v>
      </c>
      <c r="C129" s="3">
        <f t="shared" si="4"/>
        <v>0.73505243532532039</v>
      </c>
      <c r="D129" s="3">
        <f t="shared" si="5"/>
        <v>0.78526046932233662</v>
      </c>
    </row>
    <row r="130" spans="1:4" x14ac:dyDescent="0.35">
      <c r="A130">
        <f t="shared" si="3"/>
        <v>126</v>
      </c>
      <c r="B130">
        <v>-0.38803213955391319</v>
      </c>
      <c r="C130" s="3">
        <f t="shared" si="4"/>
        <v>-0.70580727076323035</v>
      </c>
      <c r="D130" s="3">
        <f t="shared" si="5"/>
        <v>-0.42588746800761629</v>
      </c>
    </row>
    <row r="131" spans="1:4" x14ac:dyDescent="0.35">
      <c r="A131">
        <f t="shared" si="3"/>
        <v>127</v>
      </c>
      <c r="B131">
        <v>-1.3998932143015734</v>
      </c>
      <c r="C131" s="3">
        <f t="shared" si="4"/>
        <v>-1.2446803584800081</v>
      </c>
      <c r="D131" s="3">
        <f t="shared" si="5"/>
        <v>-1.3964953812630336</v>
      </c>
    </row>
    <row r="132" spans="1:4" x14ac:dyDescent="0.35">
      <c r="A132">
        <f t="shared" si="3"/>
        <v>128</v>
      </c>
      <c r="B132">
        <v>-0.20867478752123325</v>
      </c>
      <c r="C132" s="3">
        <f t="shared" si="4"/>
        <v>0.35128249819939616</v>
      </c>
      <c r="D132" s="3">
        <f t="shared" si="5"/>
        <v>-0.14652265938050696</v>
      </c>
    </row>
    <row r="133" spans="1:4" x14ac:dyDescent="0.35">
      <c r="A133">
        <f t="shared" si="3"/>
        <v>129</v>
      </c>
      <c r="B133">
        <v>-5.158736597134353E-2</v>
      </c>
      <c r="C133" s="3">
        <f t="shared" si="4"/>
        <v>3.1882549037149779E-2</v>
      </c>
      <c r="D133" s="3">
        <f t="shared" si="5"/>
        <v>-2.0348010777499079E-2</v>
      </c>
    </row>
    <row r="134" spans="1:4" x14ac:dyDescent="0.35">
      <c r="A134">
        <f t="shared" si="3"/>
        <v>130</v>
      </c>
      <c r="B134">
        <v>-2.8380451480331949E-2</v>
      </c>
      <c r="C134" s="3">
        <f t="shared" si="4"/>
        <v>-7.745505091794537E-3</v>
      </c>
      <c r="D134" s="3">
        <f t="shared" si="5"/>
        <v>-1.4998908753158031E-2</v>
      </c>
    </row>
    <row r="135" spans="1:4" x14ac:dyDescent="0.35">
      <c r="A135">
        <f t="shared" ref="A135:A198" si="6">A134+1</f>
        <v>131</v>
      </c>
      <c r="B135">
        <v>-5.0483662879211119E-2</v>
      </c>
      <c r="C135" s="3">
        <f t="shared" ref="C135:C198" si="7">B135-0.4*B134</f>
        <v>-3.9131482287078342E-2</v>
      </c>
      <c r="D135" s="3">
        <f t="shared" ref="D135:D198" si="8">C135-$G$3*D134</f>
        <v>-4.4478105151408515E-2</v>
      </c>
    </row>
    <row r="136" spans="1:4" x14ac:dyDescent="0.35">
      <c r="A136">
        <f t="shared" si="6"/>
        <v>132</v>
      </c>
      <c r="B136">
        <v>0.40466650426540052</v>
      </c>
      <c r="C136" s="3">
        <f t="shared" si="7"/>
        <v>0.42485996941708498</v>
      </c>
      <c r="D136" s="3">
        <f t="shared" si="8"/>
        <v>0.40900497237174782</v>
      </c>
    </row>
    <row r="137" spans="1:4" x14ac:dyDescent="0.35">
      <c r="A137">
        <f t="shared" si="6"/>
        <v>133</v>
      </c>
      <c r="B137">
        <v>0.52315476793853843</v>
      </c>
      <c r="C137" s="3">
        <f t="shared" si="7"/>
        <v>0.36128816623237825</v>
      </c>
      <c r="D137" s="3">
        <f t="shared" si="8"/>
        <v>0.5070851287245387</v>
      </c>
    </row>
    <row r="138" spans="1:4" x14ac:dyDescent="0.35">
      <c r="A138">
        <f t="shared" si="6"/>
        <v>134</v>
      </c>
      <c r="B138">
        <v>0.46996811860365112</v>
      </c>
      <c r="C138" s="3">
        <f t="shared" si="7"/>
        <v>0.26070621142823575</v>
      </c>
      <c r="D138" s="3">
        <f t="shared" si="8"/>
        <v>0.44146555785932762</v>
      </c>
    </row>
    <row r="139" spans="1:4" x14ac:dyDescent="0.35">
      <c r="A139">
        <f t="shared" si="6"/>
        <v>135</v>
      </c>
      <c r="B139">
        <v>-0.3959891061252318</v>
      </c>
      <c r="C139" s="3">
        <f t="shared" si="7"/>
        <v>-0.5839763535666922</v>
      </c>
      <c r="D139" s="3">
        <f t="shared" si="8"/>
        <v>-0.42660824870586467</v>
      </c>
    </row>
    <row r="140" spans="1:4" x14ac:dyDescent="0.35">
      <c r="A140">
        <f t="shared" si="6"/>
        <v>136</v>
      </c>
      <c r="B140">
        <v>-0.17505628644392887</v>
      </c>
      <c r="C140" s="3">
        <f t="shared" si="7"/>
        <v>-1.6660643993836127E-2</v>
      </c>
      <c r="D140" s="3">
        <f t="shared" si="8"/>
        <v>-0.16873260163958034</v>
      </c>
    </row>
    <row r="141" spans="1:4" x14ac:dyDescent="0.35">
      <c r="A141">
        <f t="shared" si="6"/>
        <v>137</v>
      </c>
      <c r="B141">
        <v>-0.14587797149207959</v>
      </c>
      <c r="C141" s="3">
        <f t="shared" si="7"/>
        <v>-7.585545691450804E-2</v>
      </c>
      <c r="D141" s="3">
        <f t="shared" si="8"/>
        <v>-0.13600313837127717</v>
      </c>
    </row>
    <row r="142" spans="1:4" x14ac:dyDescent="0.35">
      <c r="A142">
        <f t="shared" si="6"/>
        <v>138</v>
      </c>
      <c r="B142">
        <v>7.4800791128076916E-2</v>
      </c>
      <c r="C142" s="3">
        <f t="shared" si="7"/>
        <v>0.13315197972490875</v>
      </c>
      <c r="D142" s="3">
        <f t="shared" si="8"/>
        <v>8.4671286815604416E-2</v>
      </c>
    </row>
    <row r="143" spans="1:4" x14ac:dyDescent="0.35">
      <c r="A143">
        <f t="shared" si="6"/>
        <v>139</v>
      </c>
      <c r="B143">
        <v>-4.2638486055452611E-2</v>
      </c>
      <c r="C143" s="3">
        <f t="shared" si="7"/>
        <v>-7.2558802506683381E-2</v>
      </c>
      <c r="D143" s="3">
        <f t="shared" si="8"/>
        <v>-4.2376244195882852E-2</v>
      </c>
    </row>
    <row r="144" spans="1:4" x14ac:dyDescent="0.35">
      <c r="A144">
        <f t="shared" si="6"/>
        <v>140</v>
      </c>
      <c r="B144">
        <v>-0.71818931431281108</v>
      </c>
      <c r="C144" s="3">
        <f t="shared" si="7"/>
        <v>-0.70113391989063001</v>
      </c>
      <c r="D144" s="3">
        <f t="shared" si="8"/>
        <v>-0.71623967190571858</v>
      </c>
    </row>
    <row r="145" spans="1:4" x14ac:dyDescent="0.35">
      <c r="A145">
        <f t="shared" si="6"/>
        <v>141</v>
      </c>
      <c r="B145">
        <v>0.24957308195370337</v>
      </c>
      <c r="C145" s="3">
        <f t="shared" si="7"/>
        <v>0.53684880767882781</v>
      </c>
      <c r="D145" s="3">
        <f t="shared" si="8"/>
        <v>0.28153267307369112</v>
      </c>
    </row>
    <row r="146" spans="1:4" x14ac:dyDescent="0.35">
      <c r="A146">
        <f t="shared" si="6"/>
        <v>142</v>
      </c>
      <c r="B146">
        <v>-0.91751252484688361</v>
      </c>
      <c r="C146" s="3">
        <f t="shared" si="7"/>
        <v>-1.017341757628365</v>
      </c>
      <c r="D146" s="3">
        <f t="shared" si="8"/>
        <v>-0.91698452153311516</v>
      </c>
    </row>
    <row r="147" spans="1:4" x14ac:dyDescent="0.35">
      <c r="A147">
        <f t="shared" si="6"/>
        <v>143</v>
      </c>
      <c r="B147">
        <v>2.5075431761081166E-2</v>
      </c>
      <c r="C147" s="3">
        <f t="shared" si="7"/>
        <v>0.39208044169983464</v>
      </c>
      <c r="D147" s="3">
        <f t="shared" si="8"/>
        <v>6.5205300997779381E-2</v>
      </c>
    </row>
    <row r="148" spans="1:4" x14ac:dyDescent="0.35">
      <c r="A148">
        <f t="shared" si="6"/>
        <v>144</v>
      </c>
      <c r="B148">
        <v>0.25095282799290247</v>
      </c>
      <c r="C148" s="3">
        <f t="shared" si="7"/>
        <v>0.24092265528847001</v>
      </c>
      <c r="D148" s="3">
        <f t="shared" si="8"/>
        <v>0.26416622313248761</v>
      </c>
    </row>
    <row r="149" spans="1:4" x14ac:dyDescent="0.35">
      <c r="A149">
        <f t="shared" si="6"/>
        <v>145</v>
      </c>
      <c r="B149">
        <v>-0.13079037606187624</v>
      </c>
      <c r="C149" s="3">
        <f t="shared" si="7"/>
        <v>-0.23117150725903723</v>
      </c>
      <c r="D149" s="3">
        <f t="shared" si="8"/>
        <v>-0.13700484541528651</v>
      </c>
    </row>
    <row r="150" spans="1:4" x14ac:dyDescent="0.35">
      <c r="A150">
        <f t="shared" si="6"/>
        <v>146</v>
      </c>
      <c r="B150">
        <v>3.9347252655179736E-2</v>
      </c>
      <c r="C150" s="3">
        <f t="shared" si="7"/>
        <v>9.1663403079930234E-2</v>
      </c>
      <c r="D150" s="3">
        <f t="shared" si="8"/>
        <v>4.2825634207767388E-2</v>
      </c>
    </row>
    <row r="151" spans="1:4" x14ac:dyDescent="0.35">
      <c r="A151">
        <f t="shared" si="6"/>
        <v>147</v>
      </c>
      <c r="B151">
        <v>-0.24956702482861567</v>
      </c>
      <c r="C151" s="3">
        <f t="shared" si="7"/>
        <v>-0.26530592589068758</v>
      </c>
      <c r="D151" s="3">
        <f t="shared" si="8"/>
        <v>-0.25003998096076197</v>
      </c>
    </row>
    <row r="152" spans="1:4" x14ac:dyDescent="0.35">
      <c r="A152">
        <f t="shared" si="6"/>
        <v>148</v>
      </c>
      <c r="B152">
        <v>-4.3466069434543744E-2</v>
      </c>
      <c r="C152" s="3">
        <f t="shared" si="7"/>
        <v>5.6360740496902526E-2</v>
      </c>
      <c r="D152" s="3">
        <f t="shared" si="8"/>
        <v>-3.2770375719803096E-2</v>
      </c>
    </row>
    <row r="153" spans="1:4" x14ac:dyDescent="0.35">
      <c r="A153">
        <f t="shared" si="6"/>
        <v>149</v>
      </c>
      <c r="B153">
        <v>-9.4167699304106664E-2</v>
      </c>
      <c r="C153" s="3">
        <f t="shared" si="7"/>
        <v>-7.6781271530289158E-2</v>
      </c>
      <c r="D153" s="3">
        <f t="shared" si="8"/>
        <v>-8.8462844035308824E-2</v>
      </c>
    </row>
    <row r="154" spans="1:4" x14ac:dyDescent="0.35">
      <c r="A154">
        <f t="shared" si="6"/>
        <v>150</v>
      </c>
      <c r="B154">
        <v>1.0789945199254356</v>
      </c>
      <c r="C154" s="3">
        <f t="shared" si="7"/>
        <v>1.1166615996470783</v>
      </c>
      <c r="D154" s="3">
        <f t="shared" si="8"/>
        <v>1.0851274745752613</v>
      </c>
    </row>
    <row r="155" spans="1:4" x14ac:dyDescent="0.35">
      <c r="A155">
        <f t="shared" si="6"/>
        <v>151</v>
      </c>
      <c r="B155">
        <v>0.19457012465328444</v>
      </c>
      <c r="C155" s="3">
        <f t="shared" si="7"/>
        <v>-0.23702768331688984</v>
      </c>
      <c r="D155" s="3">
        <f t="shared" si="8"/>
        <v>0.14978494830575317</v>
      </c>
    </row>
    <row r="156" spans="1:4" x14ac:dyDescent="0.35">
      <c r="A156">
        <f t="shared" si="6"/>
        <v>152</v>
      </c>
      <c r="B156">
        <v>-0.93304167847339614</v>
      </c>
      <c r="C156" s="3">
        <f t="shared" si="7"/>
        <v>-1.0108697283347099</v>
      </c>
      <c r="D156" s="3">
        <f t="shared" si="8"/>
        <v>-0.95747626868215785</v>
      </c>
    </row>
    <row r="157" spans="1:4" x14ac:dyDescent="0.35">
      <c r="A157">
        <f t="shared" si="6"/>
        <v>153</v>
      </c>
      <c r="B157">
        <v>-0.16706237349180128</v>
      </c>
      <c r="C157" s="3">
        <f t="shared" si="7"/>
        <v>0.20615429789755721</v>
      </c>
      <c r="D157" s="3">
        <f t="shared" si="8"/>
        <v>-0.13515483294915873</v>
      </c>
    </row>
    <row r="158" spans="1:4" x14ac:dyDescent="0.35">
      <c r="A158">
        <f t="shared" si="6"/>
        <v>154</v>
      </c>
      <c r="B158">
        <v>0.25997599923618075</v>
      </c>
      <c r="C158" s="3">
        <f t="shared" si="7"/>
        <v>0.32680094863290127</v>
      </c>
      <c r="D158" s="3">
        <f t="shared" si="8"/>
        <v>0.27862264900036643</v>
      </c>
    </row>
    <row r="159" spans="1:4" x14ac:dyDescent="0.35">
      <c r="A159">
        <f t="shared" si="6"/>
        <v>155</v>
      </c>
      <c r="B159">
        <v>-0.66600962106369432</v>
      </c>
      <c r="C159" s="3">
        <f t="shared" si="7"/>
        <v>-0.77000002075816665</v>
      </c>
      <c r="D159" s="3">
        <f t="shared" si="8"/>
        <v>-0.67068011354478718</v>
      </c>
    </row>
    <row r="160" spans="1:4" x14ac:dyDescent="0.35">
      <c r="A160">
        <f t="shared" si="6"/>
        <v>156</v>
      </c>
      <c r="B160">
        <v>0.11797693608631241</v>
      </c>
      <c r="C160" s="3">
        <f t="shared" si="7"/>
        <v>0.38438078451179014</v>
      </c>
      <c r="D160" s="3">
        <f t="shared" si="8"/>
        <v>0.14530514982769291</v>
      </c>
    </row>
    <row r="161" spans="1:4" x14ac:dyDescent="0.35">
      <c r="A161">
        <f t="shared" si="6"/>
        <v>157</v>
      </c>
      <c r="B161">
        <v>-0.38200653711381494</v>
      </c>
      <c r="C161" s="3">
        <f t="shared" si="7"/>
        <v>-0.4291973115483399</v>
      </c>
      <c r="D161" s="3">
        <f t="shared" si="8"/>
        <v>-0.37740075426812514</v>
      </c>
    </row>
    <row r="162" spans="1:4" x14ac:dyDescent="0.35">
      <c r="A162">
        <f t="shared" si="6"/>
        <v>158</v>
      </c>
      <c r="B162">
        <v>0.65451858323512313</v>
      </c>
      <c r="C162" s="3">
        <f t="shared" si="7"/>
        <v>0.80732119808064917</v>
      </c>
      <c r="D162" s="3">
        <f t="shared" si="8"/>
        <v>0.6727901108533495</v>
      </c>
    </row>
    <row r="163" spans="1:4" x14ac:dyDescent="0.35">
      <c r="A163">
        <f t="shared" si="6"/>
        <v>159</v>
      </c>
      <c r="B163">
        <v>0.31230951248154232</v>
      </c>
      <c r="C163" s="3">
        <f t="shared" si="7"/>
        <v>5.0502079187493054E-2</v>
      </c>
      <c r="D163" s="3">
        <f t="shared" si="8"/>
        <v>0.2903298592469169</v>
      </c>
    </row>
    <row r="164" spans="1:4" x14ac:dyDescent="0.35">
      <c r="A164">
        <f t="shared" si="6"/>
        <v>160</v>
      </c>
      <c r="B164">
        <v>-0.11414619211828736</v>
      </c>
      <c r="C164" s="3">
        <f t="shared" si="7"/>
        <v>-0.23906999711090429</v>
      </c>
      <c r="D164" s="3">
        <f t="shared" si="8"/>
        <v>-0.13557685042978371</v>
      </c>
    </row>
    <row r="165" spans="1:4" x14ac:dyDescent="0.35">
      <c r="A165">
        <f t="shared" si="6"/>
        <v>161</v>
      </c>
      <c r="B165">
        <v>-0.45830678053502522</v>
      </c>
      <c r="C165" s="3">
        <f t="shared" si="7"/>
        <v>-0.41264830368771027</v>
      </c>
      <c r="D165" s="3">
        <f t="shared" si="8"/>
        <v>-0.46097703881846641</v>
      </c>
    </row>
    <row r="166" spans="1:4" x14ac:dyDescent="0.35">
      <c r="A166">
        <f t="shared" si="6"/>
        <v>162</v>
      </c>
      <c r="B166">
        <v>6.3411234207975328E-2</v>
      </c>
      <c r="C166" s="3">
        <f t="shared" si="7"/>
        <v>0.24673394642198543</v>
      </c>
      <c r="D166" s="3">
        <f t="shared" si="8"/>
        <v>8.2410633557034957E-2</v>
      </c>
    </row>
    <row r="167" spans="1:4" x14ac:dyDescent="0.35">
      <c r="A167">
        <f t="shared" si="6"/>
        <v>163</v>
      </c>
      <c r="B167">
        <v>0.50173549649751492</v>
      </c>
      <c r="C167" s="3">
        <f t="shared" si="7"/>
        <v>0.47637100281432476</v>
      </c>
      <c r="D167" s="3">
        <f t="shared" si="8"/>
        <v>0.50574771180638434</v>
      </c>
    </row>
    <row r="168" spans="1:4" x14ac:dyDescent="0.35">
      <c r="A168">
        <f t="shared" si="6"/>
        <v>164</v>
      </c>
      <c r="B168">
        <v>-4.7878140516434735E-2</v>
      </c>
      <c r="C168" s="3">
        <f t="shared" si="7"/>
        <v>-0.24857233911544072</v>
      </c>
      <c r="D168" s="3">
        <f t="shared" si="8"/>
        <v>-6.8289738292407864E-2</v>
      </c>
    </row>
    <row r="169" spans="1:4" x14ac:dyDescent="0.35">
      <c r="A169">
        <f t="shared" si="6"/>
        <v>165</v>
      </c>
      <c r="B169">
        <v>0.14014491224633679</v>
      </c>
      <c r="C169" s="3">
        <f t="shared" si="7"/>
        <v>0.1592961684529107</v>
      </c>
      <c r="D169" s="3">
        <f t="shared" si="8"/>
        <v>0.1349530990895188</v>
      </c>
    </row>
    <row r="170" spans="1:4" x14ac:dyDescent="0.35">
      <c r="A170">
        <f t="shared" si="6"/>
        <v>166</v>
      </c>
      <c r="B170">
        <v>-0.22094875069833905</v>
      </c>
      <c r="C170" s="3">
        <f t="shared" si="7"/>
        <v>-0.27700671559687379</v>
      </c>
      <c r="D170" s="3">
        <f t="shared" si="8"/>
        <v>-0.22890032752032019</v>
      </c>
    </row>
    <row r="171" spans="1:4" x14ac:dyDescent="0.35">
      <c r="A171">
        <f t="shared" si="6"/>
        <v>167</v>
      </c>
      <c r="B171">
        <v>0.60190831699301106</v>
      </c>
      <c r="C171" s="3">
        <f t="shared" si="7"/>
        <v>0.69028781727234667</v>
      </c>
      <c r="D171" s="3">
        <f t="shared" si="8"/>
        <v>0.60869229956409154</v>
      </c>
    </row>
    <row r="172" spans="1:4" x14ac:dyDescent="0.35">
      <c r="A172">
        <f t="shared" si="6"/>
        <v>168</v>
      </c>
      <c r="B172">
        <v>0.57112113782875606</v>
      </c>
      <c r="C172" s="3">
        <f t="shared" si="7"/>
        <v>0.3303578110315516</v>
      </c>
      <c r="D172" s="3">
        <f t="shared" si="8"/>
        <v>0.54733680728725309</v>
      </c>
    </row>
    <row r="173" spans="1:4" x14ac:dyDescent="0.35">
      <c r="A173">
        <f t="shared" si="6"/>
        <v>169</v>
      </c>
      <c r="B173">
        <v>0.42935318255318633</v>
      </c>
      <c r="C173" s="3">
        <f t="shared" si="7"/>
        <v>0.20090472742168389</v>
      </c>
      <c r="D173" s="3">
        <f t="shared" si="8"/>
        <v>0.39601248735890937</v>
      </c>
    </row>
    <row r="174" spans="1:4" x14ac:dyDescent="0.35">
      <c r="A174">
        <f t="shared" si="6"/>
        <v>170</v>
      </c>
      <c r="B174">
        <v>3.2284282684139576E-2</v>
      </c>
      <c r="C174" s="3">
        <f t="shared" si="7"/>
        <v>-0.13945699033713496</v>
      </c>
      <c r="D174" s="3">
        <f t="shared" si="8"/>
        <v>1.7085740595151888E-3</v>
      </c>
    </row>
    <row r="175" spans="1:4" x14ac:dyDescent="0.35">
      <c r="A175">
        <f t="shared" si="6"/>
        <v>171</v>
      </c>
      <c r="B175">
        <v>0.13032847091512376</v>
      </c>
      <c r="C175" s="3">
        <f t="shared" si="7"/>
        <v>0.11741475784146793</v>
      </c>
      <c r="D175" s="3">
        <f t="shared" si="8"/>
        <v>0.11802380889193731</v>
      </c>
    </row>
    <row r="176" spans="1:4" x14ac:dyDescent="0.35">
      <c r="A176">
        <f t="shared" si="6"/>
        <v>172</v>
      </c>
      <c r="B176">
        <v>0.55577904583932602</v>
      </c>
      <c r="C176" s="3">
        <f t="shared" si="7"/>
        <v>0.50364765747327656</v>
      </c>
      <c r="D176" s="3">
        <f t="shared" si="8"/>
        <v>0.54571930452053952</v>
      </c>
    </row>
    <row r="177" spans="1:4" x14ac:dyDescent="0.35">
      <c r="A177">
        <f t="shared" si="6"/>
        <v>173</v>
      </c>
      <c r="B177">
        <v>-0.25846732041896892</v>
      </c>
      <c r="C177" s="3">
        <f t="shared" si="7"/>
        <v>-0.48077893875469935</v>
      </c>
      <c r="D177" s="3">
        <f t="shared" si="8"/>
        <v>-0.28624776591577245</v>
      </c>
    </row>
    <row r="178" spans="1:4" x14ac:dyDescent="0.35">
      <c r="A178">
        <f t="shared" si="6"/>
        <v>174</v>
      </c>
      <c r="B178">
        <v>0.27306064744471714</v>
      </c>
      <c r="C178" s="3">
        <f t="shared" si="7"/>
        <v>0.37644757561230469</v>
      </c>
      <c r="D178" s="3">
        <f t="shared" si="8"/>
        <v>0.27440956236107655</v>
      </c>
    </row>
    <row r="179" spans="1:4" x14ac:dyDescent="0.35">
      <c r="A179">
        <f t="shared" si="6"/>
        <v>175</v>
      </c>
      <c r="B179">
        <v>-0.8071299863914666</v>
      </c>
      <c r="C179" s="3">
        <f t="shared" si="7"/>
        <v>-0.9163542453693535</v>
      </c>
      <c r="D179" s="3">
        <f t="shared" si="8"/>
        <v>-0.81853616643733407</v>
      </c>
    </row>
    <row r="180" spans="1:4" x14ac:dyDescent="0.35">
      <c r="A180">
        <f t="shared" si="6"/>
        <v>176</v>
      </c>
      <c r="B180">
        <v>-9.080471442227743E-2</v>
      </c>
      <c r="C180" s="3">
        <f t="shared" si="7"/>
        <v>0.2320472801343092</v>
      </c>
      <c r="D180" s="3">
        <f t="shared" si="8"/>
        <v>-5.973422575914894E-2</v>
      </c>
    </row>
    <row r="181" spans="1:4" x14ac:dyDescent="0.35">
      <c r="A181">
        <f t="shared" si="6"/>
        <v>177</v>
      </c>
      <c r="B181">
        <v>0.78479208772105447</v>
      </c>
      <c r="C181" s="3">
        <f t="shared" si="7"/>
        <v>0.8211139734899654</v>
      </c>
      <c r="D181" s="3">
        <f t="shared" si="8"/>
        <v>0.79982066592452794</v>
      </c>
    </row>
    <row r="182" spans="1:4" x14ac:dyDescent="0.35">
      <c r="A182">
        <f t="shared" si="6"/>
        <v>178</v>
      </c>
      <c r="B182">
        <v>-0.13451947923937232</v>
      </c>
      <c r="C182" s="3">
        <f t="shared" si="7"/>
        <v>-0.44843631432779418</v>
      </c>
      <c r="D182" s="3">
        <f t="shared" si="8"/>
        <v>-0.16332627531275706</v>
      </c>
    </row>
    <row r="183" spans="1:4" x14ac:dyDescent="0.35">
      <c r="A183">
        <f t="shared" si="6"/>
        <v>179</v>
      </c>
      <c r="B183">
        <v>0.12925003906509253</v>
      </c>
      <c r="C183" s="3">
        <f t="shared" si="7"/>
        <v>0.18305783076084145</v>
      </c>
      <c r="D183" s="3">
        <f t="shared" si="8"/>
        <v>0.12483732870270273</v>
      </c>
    </row>
    <row r="184" spans="1:4" x14ac:dyDescent="0.35">
      <c r="A184">
        <f t="shared" si="6"/>
        <v>180</v>
      </c>
      <c r="B184">
        <v>-0.39138319355115314</v>
      </c>
      <c r="C184" s="3">
        <f t="shared" si="7"/>
        <v>-0.44308320917719013</v>
      </c>
      <c r="D184" s="3">
        <f t="shared" si="8"/>
        <v>-0.39858276404825776</v>
      </c>
    </row>
    <row r="185" spans="1:4" x14ac:dyDescent="0.35">
      <c r="A185">
        <f t="shared" si="6"/>
        <v>181</v>
      </c>
      <c r="B185">
        <v>0.99268646809453487</v>
      </c>
      <c r="C185" s="3">
        <f t="shared" si="7"/>
        <v>1.1492397455149961</v>
      </c>
      <c r="D185" s="3">
        <f t="shared" si="8"/>
        <v>1.0071579611225392</v>
      </c>
    </row>
    <row r="186" spans="1:4" x14ac:dyDescent="0.35">
      <c r="A186">
        <f t="shared" si="6"/>
        <v>182</v>
      </c>
      <c r="B186">
        <v>1.1045485291507553</v>
      </c>
      <c r="C186" s="3">
        <f t="shared" si="7"/>
        <v>0.70747394191294133</v>
      </c>
      <c r="D186" s="3">
        <f t="shared" si="8"/>
        <v>1.0664929793343227</v>
      </c>
    </row>
    <row r="187" spans="1:4" x14ac:dyDescent="0.35">
      <c r="A187">
        <f t="shared" si="6"/>
        <v>183</v>
      </c>
      <c r="B187">
        <v>-0.34636077127091497</v>
      </c>
      <c r="C187" s="3">
        <f t="shared" si="7"/>
        <v>-0.78818018293121717</v>
      </c>
      <c r="D187" s="3">
        <f t="shared" si="8"/>
        <v>-0.40801014244371098</v>
      </c>
    </row>
    <row r="188" spans="1:4" x14ac:dyDescent="0.35">
      <c r="A188">
        <f t="shared" si="6"/>
        <v>184</v>
      </c>
      <c r="B188">
        <v>-4.2853859404839843E-2</v>
      </c>
      <c r="C188" s="3">
        <f t="shared" si="7"/>
        <v>9.5690449103526143E-2</v>
      </c>
      <c r="D188" s="3">
        <f t="shared" si="8"/>
        <v>-4.975188889381954E-2</v>
      </c>
    </row>
    <row r="189" spans="1:4" x14ac:dyDescent="0.35">
      <c r="A189">
        <f t="shared" si="6"/>
        <v>185</v>
      </c>
      <c r="B189">
        <v>0.82486687850577067</v>
      </c>
      <c r="C189" s="3">
        <f t="shared" si="7"/>
        <v>0.84200842226770656</v>
      </c>
      <c r="D189" s="3">
        <f t="shared" si="8"/>
        <v>0.82427349294177787</v>
      </c>
    </row>
    <row r="190" spans="1:4" x14ac:dyDescent="0.35">
      <c r="A190">
        <f t="shared" si="6"/>
        <v>186</v>
      </c>
      <c r="B190">
        <v>0.26146176427923473</v>
      </c>
      <c r="C190" s="3">
        <f t="shared" si="7"/>
        <v>-6.8484987123073549E-2</v>
      </c>
      <c r="D190" s="3">
        <f t="shared" si="8"/>
        <v>0.22534168896067114</v>
      </c>
    </row>
    <row r="191" spans="1:4" x14ac:dyDescent="0.35">
      <c r="A191">
        <f t="shared" si="6"/>
        <v>187</v>
      </c>
      <c r="B191">
        <v>-0.35460608851308539</v>
      </c>
      <c r="C191" s="3">
        <f t="shared" si="7"/>
        <v>-0.45919079422477926</v>
      </c>
      <c r="D191" s="3">
        <f t="shared" si="8"/>
        <v>-0.37886381535505131</v>
      </c>
    </row>
    <row r="192" spans="1:4" x14ac:dyDescent="0.35">
      <c r="A192">
        <f t="shared" si="6"/>
        <v>188</v>
      </c>
      <c r="B192">
        <v>-0.26876158315295717</v>
      </c>
      <c r="C192" s="3">
        <f t="shared" si="7"/>
        <v>-0.126919147747723</v>
      </c>
      <c r="D192" s="3">
        <f t="shared" si="8"/>
        <v>-0.26197176864043847</v>
      </c>
    </row>
    <row r="193" spans="1:4" x14ac:dyDescent="0.35">
      <c r="A193">
        <f t="shared" si="6"/>
        <v>189</v>
      </c>
      <c r="B193">
        <v>0.25166944374552108</v>
      </c>
      <c r="C193" s="3">
        <f t="shared" si="7"/>
        <v>0.35917407700670395</v>
      </c>
      <c r="D193" s="3">
        <f t="shared" si="8"/>
        <v>0.26578966677572147</v>
      </c>
    </row>
    <row r="194" spans="1:4" x14ac:dyDescent="0.35">
      <c r="A194">
        <f t="shared" si="6"/>
        <v>190</v>
      </c>
      <c r="B194">
        <v>0.43286071337948057</v>
      </c>
      <c r="C194" s="3">
        <f t="shared" si="7"/>
        <v>0.33219293588127213</v>
      </c>
      <c r="D194" s="3">
        <f t="shared" si="8"/>
        <v>0.42693830255246829</v>
      </c>
    </row>
    <row r="195" spans="1:4" x14ac:dyDescent="0.35">
      <c r="A195">
        <f t="shared" si="6"/>
        <v>191</v>
      </c>
      <c r="B195">
        <v>0.45413848023264791</v>
      </c>
      <c r="C195" s="3">
        <f t="shared" si="7"/>
        <v>0.28099419488085564</v>
      </c>
      <c r="D195" s="3">
        <f t="shared" si="8"/>
        <v>0.4331838059820447</v>
      </c>
    </row>
    <row r="196" spans="1:4" x14ac:dyDescent="0.35">
      <c r="A196">
        <f t="shared" si="6"/>
        <v>192</v>
      </c>
      <c r="B196">
        <v>-1.3324825042722805E-2</v>
      </c>
      <c r="C196" s="3">
        <f t="shared" si="7"/>
        <v>-0.19498021713578198</v>
      </c>
      <c r="D196" s="3">
        <f t="shared" si="8"/>
        <v>-4.0564287307985891E-2</v>
      </c>
    </row>
    <row r="197" spans="1:4" x14ac:dyDescent="0.35">
      <c r="A197">
        <f t="shared" si="6"/>
        <v>193</v>
      </c>
      <c r="B197">
        <v>-0.24539323159004911</v>
      </c>
      <c r="C197" s="3">
        <f t="shared" si="7"/>
        <v>-0.24006330157295999</v>
      </c>
      <c r="D197" s="3">
        <f t="shared" si="8"/>
        <v>-0.25452314992362557</v>
      </c>
    </row>
    <row r="198" spans="1:4" x14ac:dyDescent="0.35">
      <c r="A198">
        <f t="shared" si="6"/>
        <v>194</v>
      </c>
      <c r="B198">
        <v>3.6119098172010637E-2</v>
      </c>
      <c r="C198" s="3">
        <f t="shared" si="7"/>
        <v>0.13427639080803028</v>
      </c>
      <c r="D198" s="3">
        <f t="shared" si="8"/>
        <v>4.3547170750839914E-2</v>
      </c>
    </row>
    <row r="199" spans="1:4" x14ac:dyDescent="0.35">
      <c r="A199">
        <f t="shared" ref="A199:A204" si="9">A198+1</f>
        <v>195</v>
      </c>
      <c r="B199">
        <v>0.30217869836325728</v>
      </c>
      <c r="C199" s="3">
        <f t="shared" ref="C199:C204" si="10">B199-0.4*B198</f>
        <v>0.28773105909445301</v>
      </c>
      <c r="D199" s="3">
        <f t="shared" ref="D199:D204" si="11">C199-$G$3*D198</f>
        <v>0.30325420832117983</v>
      </c>
    </row>
    <row r="200" spans="1:4" x14ac:dyDescent="0.35">
      <c r="A200">
        <f t="shared" si="9"/>
        <v>196</v>
      </c>
      <c r="B200">
        <v>0.2364922796416036</v>
      </c>
      <c r="C200" s="3">
        <f t="shared" si="10"/>
        <v>0.11562080029630069</v>
      </c>
      <c r="D200" s="3">
        <f t="shared" si="11"/>
        <v>0.22372105682816221</v>
      </c>
    </row>
    <row r="201" spans="1:4" x14ac:dyDescent="0.35">
      <c r="A201">
        <f t="shared" si="9"/>
        <v>197</v>
      </c>
      <c r="B201">
        <v>-0.70478339276739954</v>
      </c>
      <c r="C201" s="3">
        <f t="shared" si="10"/>
        <v>-0.79938030462404097</v>
      </c>
      <c r="D201" s="3">
        <f t="shared" si="11"/>
        <v>-0.71963102836967929</v>
      </c>
    </row>
    <row r="202" spans="1:4" x14ac:dyDescent="0.35">
      <c r="A202">
        <f t="shared" si="9"/>
        <v>198</v>
      </c>
      <c r="B202">
        <v>-0.30303035315709964</v>
      </c>
      <c r="C202" s="3">
        <f t="shared" si="10"/>
        <v>-2.1116996050139836E-2</v>
      </c>
      <c r="D202" s="3">
        <f t="shared" si="11"/>
        <v>-0.27764203887051508</v>
      </c>
    </row>
    <row r="203" spans="1:4" x14ac:dyDescent="0.35">
      <c r="A203">
        <f t="shared" si="9"/>
        <v>199</v>
      </c>
      <c r="B203">
        <v>4.980264955195015E-2</v>
      </c>
      <c r="C203" s="3">
        <f t="shared" si="10"/>
        <v>0.17101479081479001</v>
      </c>
      <c r="D203" s="3">
        <f t="shared" si="11"/>
        <v>7.2044439200923974E-2</v>
      </c>
    </row>
    <row r="204" spans="1:4" x14ac:dyDescent="0.35">
      <c r="A204">
        <f t="shared" si="9"/>
        <v>200</v>
      </c>
      <c r="B204" s="11">
        <v>-1.0568000762886942</v>
      </c>
      <c r="C204" s="10">
        <f t="shared" si="10"/>
        <v>-1.0767211361094742</v>
      </c>
      <c r="D204" s="10">
        <f t="shared" si="11"/>
        <v>-1.0510396380605975</v>
      </c>
    </row>
    <row r="206" spans="1:4" x14ac:dyDescent="0.35">
      <c r="B206" s="12" t="s">
        <v>9</v>
      </c>
    </row>
    <row r="207" spans="1:4" x14ac:dyDescent="0.35">
      <c r="B207" t="str">
        <f>[2]!FTEXT(C6)</f>
        <v>=B6-0.4*B5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631E-A708-4FCF-9C71-A60E1D2C6FE3}">
  <sheetPr codeName="Sheet86"/>
  <dimension ref="A1:L208"/>
  <sheetViews>
    <sheetView workbookViewId="0"/>
  </sheetViews>
  <sheetFormatPr defaultRowHeight="14.5" x14ac:dyDescent="0.35"/>
  <cols>
    <col min="1" max="1" width="4.7265625" customWidth="1"/>
    <col min="5" max="5" width="4" style="2" customWidth="1"/>
    <col min="6" max="6" width="7.81640625" customWidth="1"/>
    <col min="8" max="8" width="2.26953125" customWidth="1"/>
    <col min="9" max="9" width="28.54296875" customWidth="1"/>
    <col min="10" max="10" width="4.81640625" customWidth="1"/>
  </cols>
  <sheetData>
    <row r="1" spans="1:12" x14ac:dyDescent="0.35">
      <c r="A1" s="1" t="s">
        <v>10</v>
      </c>
    </row>
    <row r="2" spans="1:12" x14ac:dyDescent="0.35">
      <c r="A2" s="1"/>
    </row>
    <row r="3" spans="1:12" s="3" customFormat="1" ht="15" customHeight="1" x14ac:dyDescent="0.35">
      <c r="B3" s="4" t="s">
        <v>1</v>
      </c>
      <c r="C3" s="4" t="s">
        <v>2</v>
      </c>
      <c r="D3" s="4" t="s">
        <v>1</v>
      </c>
      <c r="E3" s="5"/>
      <c r="F3" s="5" t="s">
        <v>3</v>
      </c>
      <c r="G3" s="6">
        <v>-0.31991017151129597</v>
      </c>
      <c r="K3" s="4" t="s">
        <v>4</v>
      </c>
      <c r="L3" s="4" t="s">
        <v>5</v>
      </c>
    </row>
    <row r="4" spans="1:12" s="3" customFormat="1" ht="15" customHeight="1" x14ac:dyDescent="0.35">
      <c r="A4" s="3">
        <v>-1</v>
      </c>
      <c r="D4" s="3">
        <v>0</v>
      </c>
      <c r="F4" s="5" t="s">
        <v>11</v>
      </c>
      <c r="G4" s="13">
        <v>-6.5957065622871444E-2</v>
      </c>
      <c r="K4" s="5">
        <v>1</v>
      </c>
      <c r="L4" s="3">
        <f>[2]!ACF($D$6:$D$205,K4)</f>
        <v>-2.4690877586682702E-2</v>
      </c>
    </row>
    <row r="5" spans="1:12" s="3" customFormat="1" ht="15" customHeight="1" x14ac:dyDescent="0.35">
      <c r="A5" s="3">
        <v>0</v>
      </c>
      <c r="D5" s="3">
        <v>0</v>
      </c>
      <c r="F5" s="5" t="s">
        <v>6</v>
      </c>
      <c r="G5" s="7">
        <f>VARP(C6:C205)/(1+G3^2+G4^2)</f>
        <v>0.19486088863642675</v>
      </c>
      <c r="I5" s="3" t="str">
        <f>[2]!FTEXT(G5)</f>
        <v>=VARP(C6:C205)/(1+G3^2+G4^2)</v>
      </c>
      <c r="J5"/>
      <c r="K5" s="2">
        <v>2</v>
      </c>
      <c r="L5" s="3">
        <f>[2]!ACF($D$6:$D$205,K5)</f>
        <v>-5.6577429925090628E-2</v>
      </c>
    </row>
    <row r="6" spans="1:12" s="3" customFormat="1" ht="15" customHeight="1" x14ac:dyDescent="0.35">
      <c r="A6" s="3">
        <v>1</v>
      </c>
      <c r="B6" s="3">
        <v>-0.51207912635870179</v>
      </c>
      <c r="C6" s="3">
        <f>B6</f>
        <v>-0.51207912635870179</v>
      </c>
      <c r="D6" s="3">
        <f>C6-$G$3*D5-G$4*D4</f>
        <v>-0.51207912635870179</v>
      </c>
      <c r="E6" s="5"/>
      <c r="F6"/>
      <c r="G6"/>
      <c r="H6"/>
      <c r="I6" t="str">
        <f>[2]!FTEXT(G6)</f>
        <v/>
      </c>
      <c r="J6"/>
      <c r="K6" s="2">
        <v>3</v>
      </c>
      <c r="L6" s="3">
        <f>[2]!ACF($D$6:$D$205,K6)</f>
        <v>3.9427327554785035E-2</v>
      </c>
    </row>
    <row r="7" spans="1:12" s="3" customFormat="1" ht="15" customHeight="1" x14ac:dyDescent="0.35">
      <c r="A7" s="3">
        <f>A6+1</f>
        <v>2</v>
      </c>
      <c r="B7" s="3">
        <v>-0.36334374693531363</v>
      </c>
      <c r="C7" s="3">
        <f>B7-0.4*B6</f>
        <v>-0.15851209639183289</v>
      </c>
      <c r="D7" s="3">
        <f t="shared" ref="D7:D70" si="0">C7-$G$3*D6-G$4*D5</f>
        <v>-0.32233141753259975</v>
      </c>
      <c r="E7" s="2"/>
      <c r="F7" s="2" t="s">
        <v>7</v>
      </c>
      <c r="G7" s="8">
        <f>SUMSQ(D6:D205)</f>
        <v>38.96533223726265</v>
      </c>
      <c r="H7"/>
      <c r="I7" t="str">
        <f>[2]!FTEXT(G7)</f>
        <v>=SUMSQ(D6:D205)</v>
      </c>
      <c r="J7"/>
      <c r="K7" s="2">
        <v>4</v>
      </c>
      <c r="L7" s="3">
        <f>[2]!ACF($D$6:$D$205,K7)</f>
        <v>9.3618817833652057E-2</v>
      </c>
    </row>
    <row r="8" spans="1:12" s="3" customFormat="1" ht="15" customHeight="1" x14ac:dyDescent="0.35">
      <c r="A8" s="3">
        <f t="shared" ref="A8:A71" si="1">A7+1</f>
        <v>3</v>
      </c>
      <c r="B8" s="3">
        <v>0.11192767204794295</v>
      </c>
      <c r="C8" s="3">
        <f t="shared" ref="C8:C71" si="2">B8-0.4*B7</f>
        <v>0.2572651708220684</v>
      </c>
      <c r="D8" s="3">
        <f t="shared" si="0"/>
        <v>0.12037283521439168</v>
      </c>
      <c r="E8" s="2"/>
      <c r="F8"/>
      <c r="G8"/>
      <c r="H8"/>
      <c r="I8"/>
      <c r="J8"/>
      <c r="K8" s="2">
        <v>5</v>
      </c>
      <c r="L8" s="3">
        <f>[2]!ACF($D$6:$D$205,K8)</f>
        <v>2.5696174898685316E-2</v>
      </c>
    </row>
    <row r="9" spans="1:12" s="3" customFormat="1" ht="15" customHeight="1" x14ac:dyDescent="0.35">
      <c r="A9" s="3">
        <f t="shared" si="1"/>
        <v>4</v>
      </c>
      <c r="B9" s="3">
        <v>2.6947470072676356E-2</v>
      </c>
      <c r="C9" s="3">
        <f t="shared" si="2"/>
        <v>-1.7823598746500826E-2</v>
      </c>
      <c r="D9" s="3">
        <f t="shared" si="0"/>
        <v>-5.7513884627467468E-4</v>
      </c>
      <c r="E9" s="2"/>
      <c r="F9"/>
      <c r="G9"/>
      <c r="H9"/>
      <c r="I9"/>
      <c r="J9"/>
      <c r="K9" s="2">
        <v>6</v>
      </c>
      <c r="L9" s="3">
        <f>[2]!ACF($D$6:$D$205,K9)</f>
        <v>-0.12468249363088243</v>
      </c>
    </row>
    <row r="10" spans="1:12" s="3" customFormat="1" ht="15" customHeight="1" x14ac:dyDescent="0.35">
      <c r="A10" s="3">
        <f t="shared" si="1"/>
        <v>5</v>
      </c>
      <c r="B10" s="3">
        <v>-1.6753415454899445E-2</v>
      </c>
      <c r="C10" s="3">
        <f t="shared" si="2"/>
        <v>-2.7532403483969986E-2</v>
      </c>
      <c r="D10" s="3">
        <f t="shared" si="0"/>
        <v>-1.9776957259477802E-2</v>
      </c>
      <c r="E10" s="2"/>
      <c r="F10"/>
      <c r="G10"/>
      <c r="H10"/>
      <c r="I10"/>
      <c r="J10"/>
      <c r="K10" s="2">
        <v>7</v>
      </c>
      <c r="L10" s="3">
        <f>[2]!ACF($D$6:$D$205,K10)</f>
        <v>-1.9270726746455295E-2</v>
      </c>
    </row>
    <row r="11" spans="1:12" s="3" customFormat="1" ht="15" customHeight="1" x14ac:dyDescent="0.35">
      <c r="A11" s="3">
        <f t="shared" si="1"/>
        <v>6</v>
      </c>
      <c r="B11" s="3">
        <v>8.1914358993839212E-2</v>
      </c>
      <c r="C11" s="3">
        <f t="shared" si="2"/>
        <v>8.8615725175798993E-2</v>
      </c>
      <c r="D11" s="3">
        <f t="shared" si="0"/>
        <v>8.2250940916321874E-2</v>
      </c>
      <c r="E11" s="2"/>
      <c r="F11"/>
      <c r="G11"/>
      <c r="H11"/>
      <c r="I11"/>
      <c r="J11"/>
      <c r="K11" s="2">
        <v>8</v>
      </c>
      <c r="L11" s="3">
        <f>[2]!ACF($D$6:$D$205,K11)</f>
        <v>-6.0315292307440357E-2</v>
      </c>
    </row>
    <row r="12" spans="1:12" s="3" customFormat="1" ht="15" customHeight="1" x14ac:dyDescent="0.35">
      <c r="A12" s="3">
        <f t="shared" si="1"/>
        <v>7</v>
      </c>
      <c r="B12" s="3">
        <v>0.63820678984685353</v>
      </c>
      <c r="C12" s="3">
        <f t="shared" si="2"/>
        <v>0.60544104624931783</v>
      </c>
      <c r="D12" s="3">
        <f t="shared" si="0"/>
        <v>0.63044952879703964</v>
      </c>
      <c r="E12" s="2"/>
      <c r="F12"/>
      <c r="G12"/>
      <c r="H12"/>
      <c r="I12"/>
      <c r="J12"/>
      <c r="K12" s="2">
        <v>9</v>
      </c>
      <c r="L12" s="3">
        <f>[2]!ACF($D$6:$D$205,K12)</f>
        <v>7.4798293614499231E-2</v>
      </c>
    </row>
    <row r="13" spans="1:12" s="3" customFormat="1" ht="15" customHeight="1" x14ac:dyDescent="0.35">
      <c r="A13" s="3">
        <f t="shared" si="1"/>
        <v>8</v>
      </c>
      <c r="B13" s="3">
        <v>0.13169322212412099</v>
      </c>
      <c r="C13" s="3">
        <f t="shared" si="2"/>
        <v>-0.12358949381462042</v>
      </c>
      <c r="D13" s="3">
        <f t="shared" si="0"/>
        <v>8.3522753779617015E-2</v>
      </c>
      <c r="E13" s="2"/>
      <c r="F13"/>
      <c r="G13"/>
      <c r="H13"/>
      <c r="I13"/>
      <c r="J13"/>
      <c r="K13" s="2">
        <v>10</v>
      </c>
      <c r="L13" s="3">
        <f>[2]!ACF($D$6:$D$205,K13)</f>
        <v>-6.3202207213727856E-4</v>
      </c>
    </row>
    <row r="14" spans="1:12" s="3" customFormat="1" ht="15" customHeight="1" x14ac:dyDescent="0.35">
      <c r="A14" s="3">
        <f t="shared" si="1"/>
        <v>9</v>
      </c>
      <c r="B14" s="3">
        <v>-5.7137285520943479E-2</v>
      </c>
      <c r="C14" s="3">
        <f t="shared" si="2"/>
        <v>-0.10981457437059187</v>
      </c>
      <c r="D14" s="3">
        <f t="shared" si="0"/>
        <v>-4.1512194941084123E-2</v>
      </c>
      <c r="E14" s="2"/>
      <c r="F14"/>
      <c r="G14"/>
      <c r="H14"/>
      <c r="I14"/>
      <c r="J14"/>
      <c r="K14" s="2">
        <v>11</v>
      </c>
      <c r="L14" s="3">
        <f>[2]!ACF($D$6:$D$205,K14)</f>
        <v>-0.10157456235851833</v>
      </c>
    </row>
    <row r="15" spans="1:12" x14ac:dyDescent="0.35">
      <c r="A15" s="3">
        <f t="shared" si="1"/>
        <v>10</v>
      </c>
      <c r="B15" s="3">
        <v>0.54124755369311517</v>
      </c>
      <c r="C15" s="3">
        <f t="shared" si="2"/>
        <v>0.56410246790149254</v>
      </c>
      <c r="D15" s="3">
        <f t="shared" si="0"/>
        <v>0.55633121025012511</v>
      </c>
      <c r="K15" s="2">
        <v>12</v>
      </c>
      <c r="L15" s="3">
        <f>[2]!ACF($D$6:$D$205,K15)</f>
        <v>5.0845360892571342E-2</v>
      </c>
    </row>
    <row r="16" spans="1:12" x14ac:dyDescent="0.35">
      <c r="A16" s="3">
        <f t="shared" si="1"/>
        <v>11</v>
      </c>
      <c r="B16" s="3">
        <v>0.43912452837972638</v>
      </c>
      <c r="C16" s="3">
        <f t="shared" si="2"/>
        <v>0.22262550690248029</v>
      </c>
      <c r="D16" s="3">
        <f t="shared" si="0"/>
        <v>0.39786349722480618</v>
      </c>
      <c r="K16" s="2">
        <v>13</v>
      </c>
      <c r="L16" s="3">
        <f>[2]!ACF($D$6:$D$205,K16)</f>
        <v>8.65309847972318E-2</v>
      </c>
    </row>
    <row r="17" spans="1:12" x14ac:dyDescent="0.35">
      <c r="A17">
        <f t="shared" si="1"/>
        <v>12</v>
      </c>
      <c r="B17">
        <v>0.54883288339069092</v>
      </c>
      <c r="C17" s="3">
        <f t="shared" si="2"/>
        <v>0.37318307203880036</v>
      </c>
      <c r="D17" s="3">
        <f t="shared" si="0"/>
        <v>0.5371576258165911</v>
      </c>
      <c r="K17" s="2">
        <v>14</v>
      </c>
      <c r="L17" s="3">
        <f>[2]!ACF($D$6:$D$205,K17)</f>
        <v>0.12976547684613965</v>
      </c>
    </row>
    <row r="18" spans="1:12" x14ac:dyDescent="0.35">
      <c r="A18">
        <f t="shared" si="1"/>
        <v>13</v>
      </c>
      <c r="B18">
        <v>0.85693829196286697</v>
      </c>
      <c r="C18" s="3">
        <f t="shared" si="2"/>
        <v>0.63740513860659065</v>
      </c>
      <c r="D18" s="3">
        <f t="shared" si="0"/>
        <v>0.83548923560557853</v>
      </c>
      <c r="K18" s="9">
        <v>15</v>
      </c>
      <c r="L18" s="10">
        <f>[2]!ACF($D$6:$D$205,K18)</f>
        <v>-8.9407825520359238E-2</v>
      </c>
    </row>
    <row r="19" spans="1:12" x14ac:dyDescent="0.35">
      <c r="A19">
        <f t="shared" si="1"/>
        <v>14</v>
      </c>
      <c r="B19">
        <v>0.43225906999569413</v>
      </c>
      <c r="C19" s="3">
        <f t="shared" si="2"/>
        <v>8.9483753210547301E-2</v>
      </c>
      <c r="D19" s="3">
        <f t="shared" si="0"/>
        <v>0.39219459864478023</v>
      </c>
    </row>
    <row r="20" spans="1:12" x14ac:dyDescent="0.35">
      <c r="A20">
        <f t="shared" si="1"/>
        <v>15</v>
      </c>
      <c r="B20">
        <v>-6.4599939622106764E-2</v>
      </c>
      <c r="C20" s="3">
        <f t="shared" si="2"/>
        <v>-0.23750356762038444</v>
      </c>
      <c r="D20" s="3">
        <f t="shared" si="0"/>
        <v>-5.6930107962089062E-2</v>
      </c>
      <c r="K20" s="2" t="s">
        <v>8</v>
      </c>
      <c r="L20" s="8">
        <f>[2]!LBTEST(D6:D205,,15)</f>
        <v>0.25822827933022174</v>
      </c>
    </row>
    <row r="21" spans="1:12" x14ac:dyDescent="0.35">
      <c r="A21">
        <f t="shared" si="1"/>
        <v>16</v>
      </c>
      <c r="B21">
        <v>-0.20365610579624818</v>
      </c>
      <c r="C21" s="3">
        <f t="shared" si="2"/>
        <v>-0.17781612994740548</v>
      </c>
      <c r="D21" s="3">
        <f t="shared" si="0"/>
        <v>-0.1701606456699645</v>
      </c>
    </row>
    <row r="22" spans="1:12" x14ac:dyDescent="0.35">
      <c r="A22">
        <f t="shared" si="1"/>
        <v>17</v>
      </c>
      <c r="B22">
        <v>-0.11232162753376856</v>
      </c>
      <c r="C22" s="3">
        <f t="shared" si="2"/>
        <v>-3.0859185215269286E-2</v>
      </c>
      <c r="D22" s="3">
        <f t="shared" si="0"/>
        <v>-8.905024942279316E-2</v>
      </c>
    </row>
    <row r="23" spans="1:12" x14ac:dyDescent="0.35">
      <c r="A23">
        <f t="shared" si="1"/>
        <v>18</v>
      </c>
      <c r="B23">
        <v>-0.12263390545953902</v>
      </c>
      <c r="C23" s="3">
        <f t="shared" si="2"/>
        <v>-7.7705254446031588E-2</v>
      </c>
      <c r="D23" s="3">
        <f t="shared" si="0"/>
        <v>-0.11741663188488506</v>
      </c>
    </row>
    <row r="24" spans="1:12" x14ac:dyDescent="0.35">
      <c r="A24">
        <f t="shared" si="1"/>
        <v>19</v>
      </c>
      <c r="B24">
        <v>0.4997230636303775</v>
      </c>
      <c r="C24" s="3">
        <f t="shared" si="2"/>
        <v>0.54877662581419306</v>
      </c>
      <c r="D24" s="3">
        <f t="shared" si="0"/>
        <v>0.50534035782470854</v>
      </c>
    </row>
    <row r="25" spans="1:12" x14ac:dyDescent="0.35">
      <c r="A25">
        <f t="shared" si="1"/>
        <v>20</v>
      </c>
      <c r="B25">
        <v>-7.107510966411526E-2</v>
      </c>
      <c r="C25" s="3">
        <f t="shared" si="2"/>
        <v>-0.27096433511626627</v>
      </c>
      <c r="D25" s="3">
        <f t="shared" si="0"/>
        <v>-0.11704527106743201</v>
      </c>
    </row>
    <row r="26" spans="1:12" x14ac:dyDescent="0.35">
      <c r="A26">
        <f t="shared" si="1"/>
        <v>21</v>
      </c>
      <c r="B26">
        <v>0.9239136154717118</v>
      </c>
      <c r="C26" s="3">
        <f t="shared" si="2"/>
        <v>0.95234365933735787</v>
      </c>
      <c r="D26" s="3">
        <f t="shared" si="0"/>
        <v>0.94823045373851922</v>
      </c>
    </row>
    <row r="27" spans="1:12" x14ac:dyDescent="0.35">
      <c r="A27">
        <f t="shared" si="1"/>
        <v>22</v>
      </c>
      <c r="B27">
        <v>0.15295754626692404</v>
      </c>
      <c r="C27" s="3">
        <f t="shared" si="2"/>
        <v>-0.21660789992176072</v>
      </c>
      <c r="D27" s="3">
        <f t="shared" si="0"/>
        <v>7.9020704541321568E-2</v>
      </c>
    </row>
    <row r="28" spans="1:12" x14ac:dyDescent="0.35">
      <c r="A28">
        <f t="shared" si="1"/>
        <v>23</v>
      </c>
      <c r="B28">
        <v>0.33328421180909701</v>
      </c>
      <c r="C28" s="3">
        <f t="shared" si="2"/>
        <v>0.2721011933023274</v>
      </c>
      <c r="D28" s="3">
        <f t="shared" si="0"/>
        <v>0.35992321870792165</v>
      </c>
    </row>
    <row r="29" spans="1:12" x14ac:dyDescent="0.35">
      <c r="A29">
        <f t="shared" si="1"/>
        <v>24</v>
      </c>
      <c r="B29">
        <v>0.18774221804470156</v>
      </c>
      <c r="C29" s="3">
        <f t="shared" si="2"/>
        <v>5.4428533321062761E-2</v>
      </c>
      <c r="D29" s="3">
        <f t="shared" si="0"/>
        <v>0.17478360574380916</v>
      </c>
    </row>
    <row r="30" spans="1:12" x14ac:dyDescent="0.35">
      <c r="A30">
        <f t="shared" si="1"/>
        <v>25</v>
      </c>
      <c r="B30">
        <v>0.22501409955220572</v>
      </c>
      <c r="C30" s="3">
        <f t="shared" si="2"/>
        <v>0.14991721233432509</v>
      </c>
      <c r="D30" s="3">
        <f t="shared" si="0"/>
        <v>0.22957174498070329</v>
      </c>
    </row>
    <row r="31" spans="1:12" x14ac:dyDescent="0.35">
      <c r="A31">
        <f t="shared" si="1"/>
        <v>26</v>
      </c>
      <c r="B31">
        <v>0.1013872161540149</v>
      </c>
      <c r="C31" s="3">
        <f t="shared" si="2"/>
        <v>1.1381576333132609E-2</v>
      </c>
      <c r="D31" s="3">
        <f t="shared" si="0"/>
        <v>9.6352126397903401E-2</v>
      </c>
    </row>
    <row r="32" spans="1:12" x14ac:dyDescent="0.35">
      <c r="A32">
        <f t="shared" si="1"/>
        <v>27</v>
      </c>
      <c r="B32">
        <v>0.16772638439529058</v>
      </c>
      <c r="C32" s="3">
        <f t="shared" si="2"/>
        <v>0.12717149793368462</v>
      </c>
      <c r="D32" s="3">
        <f t="shared" si="0"/>
        <v>0.17313740186396534</v>
      </c>
    </row>
    <row r="33" spans="1:4" x14ac:dyDescent="0.35">
      <c r="A33">
        <f t="shared" si="1"/>
        <v>28</v>
      </c>
      <c r="B33">
        <v>-0.31651644142481467</v>
      </c>
      <c r="C33" s="3">
        <f t="shared" si="2"/>
        <v>-0.3836069951829309</v>
      </c>
      <c r="D33" s="3">
        <f t="shared" si="0"/>
        <v>-0.32186347573387986</v>
      </c>
    </row>
    <row r="34" spans="1:4" x14ac:dyDescent="0.35">
      <c r="A34">
        <f t="shared" si="1"/>
        <v>29</v>
      </c>
      <c r="B34">
        <v>-0.59068997433252501</v>
      </c>
      <c r="C34" s="3">
        <f t="shared" si="2"/>
        <v>-0.4640833977625991</v>
      </c>
      <c r="D34" s="3">
        <f t="shared" si="0"/>
        <v>-0.55563116251133149</v>
      </c>
    </row>
    <row r="35" spans="1:4" x14ac:dyDescent="0.35">
      <c r="A35">
        <f t="shared" si="1"/>
        <v>30</v>
      </c>
      <c r="B35">
        <v>0.3060210831404202</v>
      </c>
      <c r="C35" s="3">
        <f t="shared" si="2"/>
        <v>0.54229707287343021</v>
      </c>
      <c r="D35" s="3">
        <f t="shared" si="0"/>
        <v>0.34331584198682435</v>
      </c>
    </row>
    <row r="36" spans="1:4" x14ac:dyDescent="0.35">
      <c r="A36">
        <f t="shared" si="1"/>
        <v>31</v>
      </c>
      <c r="B36">
        <v>-0.62752248082675643</v>
      </c>
      <c r="C36" s="3">
        <f t="shared" si="2"/>
        <v>-0.74993091408292456</v>
      </c>
      <c r="D36" s="3">
        <f t="shared" si="0"/>
        <v>-0.67674848523824682</v>
      </c>
    </row>
    <row r="37" spans="1:4" x14ac:dyDescent="0.35">
      <c r="A37">
        <f t="shared" si="1"/>
        <v>32</v>
      </c>
      <c r="B37">
        <v>0.23702118556121191</v>
      </c>
      <c r="C37" s="3">
        <f t="shared" si="2"/>
        <v>0.4880301778919145</v>
      </c>
      <c r="D37" s="3">
        <f t="shared" si="0"/>
        <v>0.29417555942863355</v>
      </c>
    </row>
    <row r="38" spans="1:4" x14ac:dyDescent="0.35">
      <c r="A38">
        <f t="shared" si="1"/>
        <v>33</v>
      </c>
      <c r="B38">
        <v>-9.8704944770256597E-2</v>
      </c>
      <c r="C38" s="3">
        <f t="shared" si="2"/>
        <v>-0.19351341899474137</v>
      </c>
      <c r="D38" s="3">
        <f t="shared" si="0"/>
        <v>-0.14404000957453367</v>
      </c>
    </row>
    <row r="39" spans="1:4" x14ac:dyDescent="0.35">
      <c r="A39">
        <f t="shared" si="1"/>
        <v>34</v>
      </c>
      <c r="B39">
        <v>0.33462467270222157</v>
      </c>
      <c r="C39" s="3">
        <f t="shared" si="2"/>
        <v>0.37410665061032422</v>
      </c>
      <c r="D39" s="3">
        <f t="shared" si="0"/>
        <v>0.34742974312072572</v>
      </c>
    </row>
    <row r="40" spans="1:4" x14ac:dyDescent="0.35">
      <c r="A40">
        <f t="shared" si="1"/>
        <v>35</v>
      </c>
      <c r="B40">
        <v>7.6903283588442367E-2</v>
      </c>
      <c r="C40" s="3">
        <f t="shared" si="2"/>
        <v>-5.6946585492446272E-2</v>
      </c>
      <c r="D40" s="3">
        <f t="shared" si="0"/>
        <v>4.4699266853604043E-2</v>
      </c>
    </row>
    <row r="41" spans="1:4" x14ac:dyDescent="0.35">
      <c r="A41">
        <f t="shared" si="1"/>
        <v>36</v>
      </c>
      <c r="B41">
        <v>-0.31754085082588029</v>
      </c>
      <c r="C41" s="3">
        <f t="shared" si="2"/>
        <v>-0.34830216426125726</v>
      </c>
      <c r="D41" s="3">
        <f t="shared" si="0"/>
        <v>-0.31108696776934053</v>
      </c>
    </row>
    <row r="42" spans="1:4" x14ac:dyDescent="0.35">
      <c r="A42">
        <f t="shared" si="1"/>
        <v>37</v>
      </c>
      <c r="B42">
        <v>-0.25419372210868713</v>
      </c>
      <c r="C42" s="3">
        <f t="shared" si="2"/>
        <v>-0.12717738177833501</v>
      </c>
      <c r="D42" s="3">
        <f t="shared" si="0"/>
        <v>-0.22374903451519637</v>
      </c>
    </row>
    <row r="43" spans="1:4" x14ac:dyDescent="0.35">
      <c r="A43">
        <f t="shared" si="1"/>
        <v>38</v>
      </c>
      <c r="B43">
        <v>0.62604102360566283</v>
      </c>
      <c r="C43" s="3">
        <f t="shared" si="2"/>
        <v>0.72771851244913766</v>
      </c>
      <c r="D43" s="3">
        <f t="shared" si="0"/>
        <v>0.63562053689431175</v>
      </c>
    </row>
    <row r="44" spans="1:4" x14ac:dyDescent="0.35">
      <c r="A44">
        <f t="shared" si="1"/>
        <v>39</v>
      </c>
      <c r="B44">
        <v>0.65942009251344469</v>
      </c>
      <c r="C44" s="3">
        <f t="shared" si="2"/>
        <v>0.40900368307117957</v>
      </c>
      <c r="D44" s="3">
        <f t="shared" si="0"/>
        <v>0.597587328292568</v>
      </c>
    </row>
    <row r="45" spans="1:4" x14ac:dyDescent="0.35">
      <c r="A45">
        <f t="shared" si="1"/>
        <v>40</v>
      </c>
      <c r="B45">
        <v>3.9187187377916315E-2</v>
      </c>
      <c r="C45" s="3">
        <f t="shared" si="2"/>
        <v>-0.22458084962746155</v>
      </c>
      <c r="D45" s="3">
        <f t="shared" si="0"/>
        <v>8.5170805227739108E-3</v>
      </c>
    </row>
    <row r="46" spans="1:4" x14ac:dyDescent="0.35">
      <c r="A46">
        <f t="shared" si="1"/>
        <v>41</v>
      </c>
      <c r="B46">
        <v>0.17389833870797153</v>
      </c>
      <c r="C46" s="3">
        <f t="shared" si="2"/>
        <v>0.15822346375680502</v>
      </c>
      <c r="D46" s="3">
        <f t="shared" si="0"/>
        <v>0.20036327107521046</v>
      </c>
    </row>
    <row r="47" spans="1:4" x14ac:dyDescent="0.35">
      <c r="A47">
        <f t="shared" si="1"/>
        <v>42</v>
      </c>
      <c r="B47">
        <v>-0.11526190497676622</v>
      </c>
      <c r="C47" s="3">
        <f t="shared" si="2"/>
        <v>-0.18482124045995485</v>
      </c>
      <c r="D47" s="3">
        <f t="shared" si="0"/>
        <v>-0.1201612304067641</v>
      </c>
    </row>
    <row r="48" spans="1:4" x14ac:dyDescent="0.35">
      <c r="A48">
        <f t="shared" si="1"/>
        <v>43</v>
      </c>
      <c r="B48">
        <v>-0.30619159093863518</v>
      </c>
      <c r="C48" s="3">
        <f t="shared" si="2"/>
        <v>-0.26008682894792867</v>
      </c>
      <c r="D48" s="3">
        <f t="shared" si="0"/>
        <v>-0.2853122553576441</v>
      </c>
    </row>
    <row r="49" spans="1:4" x14ac:dyDescent="0.35">
      <c r="A49">
        <f t="shared" si="1"/>
        <v>44</v>
      </c>
      <c r="B49">
        <v>0.1324161057881085</v>
      </c>
      <c r="C49" s="3">
        <f t="shared" si="2"/>
        <v>0.25489274216356261</v>
      </c>
      <c r="D49" s="3">
        <f t="shared" si="0"/>
        <v>0.15569296745856009</v>
      </c>
    </row>
    <row r="50" spans="1:4" x14ac:dyDescent="0.35">
      <c r="A50">
        <f t="shared" si="1"/>
        <v>45</v>
      </c>
      <c r="B50">
        <v>-0.54694148767811068</v>
      </c>
      <c r="C50" s="3">
        <f t="shared" si="2"/>
        <v>-0.59990792999335407</v>
      </c>
      <c r="D50" s="3">
        <f t="shared" si="0"/>
        <v>-0.56891852522021713</v>
      </c>
    </row>
    <row r="51" spans="1:4" x14ac:dyDescent="0.35">
      <c r="A51">
        <f t="shared" si="1"/>
        <v>46</v>
      </c>
      <c r="B51">
        <v>7.5804716770691866E-2</v>
      </c>
      <c r="C51" s="3">
        <f t="shared" si="2"/>
        <v>0.29458131184193614</v>
      </c>
      <c r="D51" s="3">
        <f t="shared" si="0"/>
        <v>0.12284754013446678</v>
      </c>
    </row>
    <row r="52" spans="1:4" x14ac:dyDescent="0.35">
      <c r="A52">
        <f t="shared" si="1"/>
        <v>47</v>
      </c>
      <c r="B52">
        <v>-1.3805346031133389E-2</v>
      </c>
      <c r="C52" s="3">
        <f t="shared" si="2"/>
        <v>-4.412723273941014E-2</v>
      </c>
      <c r="D52" s="3">
        <f t="shared" si="0"/>
        <v>-4.2351251607269165E-2</v>
      </c>
    </row>
    <row r="53" spans="1:4" x14ac:dyDescent="0.35">
      <c r="A53">
        <f t="shared" si="1"/>
        <v>48</v>
      </c>
      <c r="B53">
        <v>0.33052630065869121</v>
      </c>
      <c r="C53" s="3">
        <f t="shared" si="2"/>
        <v>0.33604843907114457</v>
      </c>
      <c r="D53" s="3">
        <f t="shared" si="0"/>
        <v>0.33060250617200237</v>
      </c>
    </row>
    <row r="54" spans="1:4" x14ac:dyDescent="0.35">
      <c r="A54">
        <f t="shared" si="1"/>
        <v>49</v>
      </c>
      <c r="B54">
        <v>6.3089327347226012E-2</v>
      </c>
      <c r="C54" s="3">
        <f t="shared" si="2"/>
        <v>-6.9121192916250476E-2</v>
      </c>
      <c r="D54" s="3">
        <f t="shared" si="0"/>
        <v>3.3848547253827688E-2</v>
      </c>
    </row>
    <row r="55" spans="1:4" x14ac:dyDescent="0.35">
      <c r="A55">
        <f t="shared" si="1"/>
        <v>50</v>
      </c>
      <c r="B55">
        <v>-0.26048714702548137</v>
      </c>
      <c r="C55" s="3">
        <f t="shared" si="2"/>
        <v>-0.28572287796437179</v>
      </c>
      <c r="D55" s="3">
        <f t="shared" si="0"/>
        <v>-0.25308881221231905</v>
      </c>
    </row>
    <row r="56" spans="1:4" x14ac:dyDescent="0.35">
      <c r="A56">
        <f t="shared" si="1"/>
        <v>51</v>
      </c>
      <c r="B56">
        <v>0.64674810862294951</v>
      </c>
      <c r="C56" s="3">
        <f t="shared" si="2"/>
        <v>0.75094296743314204</v>
      </c>
      <c r="D56" s="3">
        <f t="shared" si="0"/>
        <v>0.67220983296316839</v>
      </c>
    </row>
    <row r="57" spans="1:4" x14ac:dyDescent="0.35">
      <c r="A57">
        <f t="shared" si="1"/>
        <v>52</v>
      </c>
      <c r="B57">
        <v>0.70366243241228765</v>
      </c>
      <c r="C57" s="3">
        <f t="shared" si="2"/>
        <v>0.44496318896310783</v>
      </c>
      <c r="D57" s="3">
        <f t="shared" si="0"/>
        <v>0.64331695652243215</v>
      </c>
    </row>
    <row r="58" spans="1:4" x14ac:dyDescent="0.35">
      <c r="A58">
        <f t="shared" si="1"/>
        <v>53</v>
      </c>
      <c r="B58">
        <v>4.8029876219132531E-2</v>
      </c>
      <c r="C58" s="3">
        <f t="shared" si="2"/>
        <v>-0.23343509674578256</v>
      </c>
      <c r="D58" s="3">
        <f t="shared" si="0"/>
        <v>1.6705529216524795E-2</v>
      </c>
    </row>
    <row r="59" spans="1:4" x14ac:dyDescent="0.35">
      <c r="A59">
        <f t="shared" si="1"/>
        <v>54</v>
      </c>
      <c r="B59">
        <v>0.51735363915428434</v>
      </c>
      <c r="C59" s="3">
        <f t="shared" si="2"/>
        <v>0.49814168866663133</v>
      </c>
      <c r="D59" s="3">
        <f t="shared" si="0"/>
        <v>0.54591725610113273</v>
      </c>
    </row>
    <row r="60" spans="1:4" x14ac:dyDescent="0.35">
      <c r="A60">
        <f t="shared" si="1"/>
        <v>55</v>
      </c>
      <c r="B60">
        <v>0.16904804283569394</v>
      </c>
      <c r="C60" s="3">
        <f t="shared" si="2"/>
        <v>-3.7893412826019796E-2</v>
      </c>
      <c r="D60" s="3">
        <f t="shared" si="0"/>
        <v>0.13785291789106879</v>
      </c>
    </row>
    <row r="61" spans="1:4" x14ac:dyDescent="0.35">
      <c r="A61">
        <f t="shared" si="1"/>
        <v>56</v>
      </c>
      <c r="B61">
        <v>0.87765490133672586</v>
      </c>
      <c r="C61" s="3">
        <f t="shared" si="2"/>
        <v>0.81003568420244831</v>
      </c>
      <c r="D61" s="3">
        <f t="shared" si="0"/>
        <v>0.89014333509363297</v>
      </c>
    </row>
    <row r="62" spans="1:4" x14ac:dyDescent="0.35">
      <c r="A62">
        <f t="shared" si="1"/>
        <v>57</v>
      </c>
      <c r="B62">
        <v>0.13484802117187894</v>
      </c>
      <c r="C62" s="3">
        <f t="shared" si="2"/>
        <v>-0.21621393936281141</v>
      </c>
      <c r="D62" s="3">
        <f t="shared" si="0"/>
        <v>7.7644341588275212E-2</v>
      </c>
    </row>
    <row r="63" spans="1:4" x14ac:dyDescent="0.35">
      <c r="A63">
        <f t="shared" si="1"/>
        <v>58</v>
      </c>
      <c r="B63">
        <v>0.27471421248229116</v>
      </c>
      <c r="C63" s="3">
        <f t="shared" si="2"/>
        <v>0.22077500401353958</v>
      </c>
      <c r="D63" s="3">
        <f t="shared" si="0"/>
        <v>0.30432546101445873</v>
      </c>
    </row>
    <row r="64" spans="1:4" x14ac:dyDescent="0.35">
      <c r="A64">
        <f t="shared" si="1"/>
        <v>59</v>
      </c>
      <c r="B64">
        <v>0.75044548677266099</v>
      </c>
      <c r="C64" s="3">
        <f t="shared" si="2"/>
        <v>0.64055980177974448</v>
      </c>
      <c r="D64" s="3">
        <f t="shared" si="0"/>
        <v>0.74303780514151674</v>
      </c>
    </row>
    <row r="65" spans="1:4" x14ac:dyDescent="0.35">
      <c r="A65">
        <f t="shared" si="1"/>
        <v>60</v>
      </c>
      <c r="B65">
        <v>0.43224327377155569</v>
      </c>
      <c r="C65" s="3">
        <f t="shared" si="2"/>
        <v>0.13206507906249126</v>
      </c>
      <c r="D65" s="3">
        <f t="shared" si="0"/>
        <v>0.38984284514753204</v>
      </c>
    </row>
    <row r="66" spans="1:4" x14ac:dyDescent="0.35">
      <c r="A66">
        <f t="shared" si="1"/>
        <v>61</v>
      </c>
      <c r="B66">
        <v>-3.9059421132505837E-2</v>
      </c>
      <c r="C66" s="3">
        <f t="shared" si="2"/>
        <v>-0.21195673064112813</v>
      </c>
      <c r="D66" s="3">
        <f t="shared" si="0"/>
        <v>-3.8233445913536182E-2</v>
      </c>
    </row>
    <row r="67" spans="1:4" x14ac:dyDescent="0.35">
      <c r="A67">
        <f t="shared" si="1"/>
        <v>62</v>
      </c>
      <c r="B67">
        <v>-0.50717404197370719</v>
      </c>
      <c r="C67" s="3">
        <f t="shared" si="2"/>
        <v>-0.49155027352070485</v>
      </c>
      <c r="D67" s="3">
        <f t="shared" si="0"/>
        <v>-0.47806865164036938</v>
      </c>
    </row>
    <row r="68" spans="1:4" x14ac:dyDescent="0.35">
      <c r="A68">
        <f t="shared" si="1"/>
        <v>63</v>
      </c>
      <c r="B68">
        <v>0.51960944946831655</v>
      </c>
      <c r="C68" s="3">
        <f t="shared" si="2"/>
        <v>0.72247906625779945</v>
      </c>
      <c r="D68" s="3">
        <f t="shared" si="0"/>
        <v>0.56701827601624721</v>
      </c>
    </row>
    <row r="69" spans="1:4" x14ac:dyDescent="0.35">
      <c r="A69">
        <f t="shared" si="1"/>
        <v>64</v>
      </c>
      <c r="B69">
        <v>-0.26181646538481168</v>
      </c>
      <c r="C69" s="3">
        <f t="shared" si="2"/>
        <v>-0.46966024517213834</v>
      </c>
      <c r="D69" s="3">
        <f t="shared" si="0"/>
        <v>-0.31979733667022286</v>
      </c>
    </row>
    <row r="70" spans="1:4" x14ac:dyDescent="0.35">
      <c r="A70">
        <f t="shared" si="1"/>
        <v>65</v>
      </c>
      <c r="B70">
        <v>-0.13816887905714118</v>
      </c>
      <c r="C70" s="3">
        <f t="shared" si="2"/>
        <v>-3.34422929032165E-2</v>
      </c>
      <c r="D70" s="3">
        <f t="shared" si="0"/>
        <v>-9.8349852085672096E-2</v>
      </c>
    </row>
    <row r="71" spans="1:4" x14ac:dyDescent="0.35">
      <c r="A71">
        <f t="shared" si="1"/>
        <v>66</v>
      </c>
      <c r="B71">
        <v>-9.6577054658605041E-2</v>
      </c>
      <c r="C71" s="3">
        <f t="shared" si="2"/>
        <v>-4.1309503035748568E-2</v>
      </c>
      <c r="D71" s="3">
        <f t="shared" ref="D71:D134" si="3">C71-$G$3*D70-G$4*D69</f>
        <v>-9.3865515005363914E-2</v>
      </c>
    </row>
    <row r="72" spans="1:4" x14ac:dyDescent="0.35">
      <c r="A72">
        <f t="shared" ref="A72:A135" si="4">A71+1</f>
        <v>67</v>
      </c>
      <c r="B72">
        <v>5.7370588729134829E-2</v>
      </c>
      <c r="C72" s="3">
        <f t="shared" ref="C72:C135" si="5">B72-0.4*B71</f>
        <v>9.6001410592576858E-2</v>
      </c>
      <c r="D72" s="3">
        <f t="shared" si="3"/>
        <v>5.9486009940200396E-2</v>
      </c>
    </row>
    <row r="73" spans="1:4" x14ac:dyDescent="0.35">
      <c r="A73">
        <f t="shared" si="4"/>
        <v>68</v>
      </c>
      <c r="B73">
        <v>-0.17149698873547628</v>
      </c>
      <c r="C73" s="3">
        <f t="shared" si="5"/>
        <v>-0.1944452242271302</v>
      </c>
      <c r="D73" s="3">
        <f t="shared" si="3"/>
        <v>-0.18160613851757143</v>
      </c>
    </row>
    <row r="74" spans="1:4" x14ac:dyDescent="0.35">
      <c r="A74">
        <f t="shared" si="4"/>
        <v>69</v>
      </c>
      <c r="B74">
        <v>-0.26611226014777867</v>
      </c>
      <c r="C74" s="3">
        <f t="shared" si="5"/>
        <v>-0.19751346465358816</v>
      </c>
      <c r="D74" s="3">
        <f t="shared" si="3"/>
        <v>-0.25168759291298004</v>
      </c>
    </row>
    <row r="75" spans="1:4" x14ac:dyDescent="0.35">
      <c r="A75">
        <f t="shared" si="4"/>
        <v>70</v>
      </c>
      <c r="B75">
        <v>0.18782245949059648</v>
      </c>
      <c r="C75" s="3">
        <f t="shared" si="5"/>
        <v>0.29426736354970795</v>
      </c>
      <c r="D75" s="3">
        <f t="shared" si="3"/>
        <v>0.20177173453793151</v>
      </c>
    </row>
    <row r="76" spans="1:4" x14ac:dyDescent="0.35">
      <c r="A76">
        <f t="shared" si="4"/>
        <v>71</v>
      </c>
      <c r="B76">
        <v>0.41543305078380388</v>
      </c>
      <c r="C76" s="3">
        <f t="shared" si="5"/>
        <v>0.34030406698756527</v>
      </c>
      <c r="D76" s="3">
        <f t="shared" si="3"/>
        <v>0.38825232210750266</v>
      </c>
    </row>
    <row r="77" spans="1:4" x14ac:dyDescent="0.35">
      <c r="A77">
        <f t="shared" si="4"/>
        <v>72</v>
      </c>
      <c r="B77">
        <v>0.70353176573511123</v>
      </c>
      <c r="C77" s="3">
        <f t="shared" si="5"/>
        <v>0.53735854542158967</v>
      </c>
      <c r="D77" s="3">
        <f t="shared" si="3"/>
        <v>0.67487268391241872</v>
      </c>
    </row>
    <row r="78" spans="1:4" x14ac:dyDescent="0.35">
      <c r="A78">
        <f t="shared" si="4"/>
        <v>73</v>
      </c>
      <c r="B78">
        <v>-0.3952458411406039</v>
      </c>
      <c r="C78" s="3">
        <f t="shared" si="5"/>
        <v>-0.67665854743464848</v>
      </c>
      <c r="D78" s="3">
        <f t="shared" si="3"/>
        <v>-0.43515192748846121</v>
      </c>
    </row>
    <row r="79" spans="1:4" x14ac:dyDescent="0.35">
      <c r="A79">
        <f t="shared" si="4"/>
        <v>74</v>
      </c>
      <c r="B79">
        <v>-0.51964111108785283</v>
      </c>
      <c r="C79" s="3">
        <f t="shared" si="5"/>
        <v>-0.36154277463161122</v>
      </c>
      <c r="D79" s="3">
        <f t="shared" si="3"/>
        <v>-0.4562396804880211</v>
      </c>
    </row>
    <row r="80" spans="1:4" x14ac:dyDescent="0.35">
      <c r="A80">
        <f t="shared" si="4"/>
        <v>75</v>
      </c>
      <c r="B80">
        <v>0.14942689895794989</v>
      </c>
      <c r="C80" s="3">
        <f t="shared" si="5"/>
        <v>0.35728334339309104</v>
      </c>
      <c r="D80" s="3">
        <f t="shared" si="3"/>
        <v>0.18262628472063389</v>
      </c>
    </row>
    <row r="81" spans="1:4" x14ac:dyDescent="0.35">
      <c r="A81">
        <f t="shared" si="4"/>
        <v>76</v>
      </c>
      <c r="B81">
        <v>0.46561919595619389</v>
      </c>
      <c r="C81" s="3">
        <f t="shared" si="5"/>
        <v>0.40584843637301393</v>
      </c>
      <c r="D81" s="3">
        <f t="shared" si="3"/>
        <v>0.43418021189475636</v>
      </c>
    </row>
    <row r="82" spans="1:4" x14ac:dyDescent="0.35">
      <c r="A82">
        <f t="shared" si="4"/>
        <v>77</v>
      </c>
      <c r="B82">
        <v>0.28518260718846278</v>
      </c>
      <c r="C82" s="3">
        <f t="shared" si="5"/>
        <v>9.8934928805985201E-2</v>
      </c>
      <c r="D82" s="3">
        <f t="shared" si="3"/>
        <v>0.24987908870582759</v>
      </c>
    </row>
    <row r="83" spans="1:4" x14ac:dyDescent="0.35">
      <c r="A83">
        <f t="shared" si="4"/>
        <v>78</v>
      </c>
      <c r="B83">
        <v>-0.79657845002233552</v>
      </c>
      <c r="C83" s="3">
        <f t="shared" si="5"/>
        <v>-0.91065149289772063</v>
      </c>
      <c r="D83" s="3">
        <f t="shared" si="3"/>
        <v>-0.80207537804465834</v>
      </c>
    </row>
    <row r="84" spans="1:4" x14ac:dyDescent="0.35">
      <c r="A84">
        <f t="shared" si="4"/>
        <v>79</v>
      </c>
      <c r="B84">
        <v>0.29482782543320696</v>
      </c>
      <c r="C84" s="3">
        <f t="shared" si="5"/>
        <v>0.61345920544214116</v>
      </c>
      <c r="D84" s="3">
        <f t="shared" si="3"/>
        <v>0.37334842513844052</v>
      </c>
    </row>
    <row r="85" spans="1:4" x14ac:dyDescent="0.35">
      <c r="A85">
        <f t="shared" si="4"/>
        <v>80</v>
      </c>
      <c r="B85">
        <v>-0.45924627456910311</v>
      </c>
      <c r="C85" s="3">
        <f t="shared" si="5"/>
        <v>-0.57717740474238588</v>
      </c>
      <c r="D85" s="3">
        <f t="shared" si="3"/>
        <v>-0.5106419843670561</v>
      </c>
    </row>
    <row r="86" spans="1:4" x14ac:dyDescent="0.35">
      <c r="A86">
        <f t="shared" si="4"/>
        <v>81</v>
      </c>
      <c r="B86">
        <v>-6.2314962980168344E-2</v>
      </c>
      <c r="C86" s="3">
        <f t="shared" si="5"/>
        <v>0.12138354684747291</v>
      </c>
      <c r="D86" s="3">
        <f t="shared" si="3"/>
        <v>-1.7351051375208697E-2</v>
      </c>
    </row>
    <row r="87" spans="1:4" x14ac:dyDescent="0.35">
      <c r="A87">
        <f t="shared" si="4"/>
        <v>82</v>
      </c>
      <c r="B87">
        <v>-0.67254194699176517</v>
      </c>
      <c r="C87" s="3">
        <f t="shared" si="5"/>
        <v>-0.64761596179969783</v>
      </c>
      <c r="D87" s="3">
        <f t="shared" si="3"/>
        <v>-0.68684718649373333</v>
      </c>
    </row>
    <row r="88" spans="1:4" x14ac:dyDescent="0.35">
      <c r="A88">
        <f t="shared" si="4"/>
        <v>83</v>
      </c>
      <c r="B88">
        <v>-0.36329102577914368</v>
      </c>
      <c r="C88" s="3">
        <f t="shared" si="5"/>
        <v>-9.4274246982437582E-2</v>
      </c>
      <c r="D88" s="3">
        <f t="shared" si="3"/>
        <v>-0.31514807264987937</v>
      </c>
    </row>
    <row r="89" spans="1:4" x14ac:dyDescent="0.35">
      <c r="A89">
        <f t="shared" si="4"/>
        <v>84</v>
      </c>
      <c r="B89">
        <v>0.24488281260528305</v>
      </c>
      <c r="C89" s="3">
        <f t="shared" si="5"/>
        <v>0.39019922291694054</v>
      </c>
      <c r="D89" s="3">
        <f t="shared" si="3"/>
        <v>0.24407772399161148</v>
      </c>
    </row>
    <row r="90" spans="1:4" x14ac:dyDescent="0.35">
      <c r="A90">
        <f t="shared" si="4"/>
        <v>85</v>
      </c>
      <c r="B90">
        <v>0.34561225352951408</v>
      </c>
      <c r="C90" s="3">
        <f t="shared" si="5"/>
        <v>0.24765912848740085</v>
      </c>
      <c r="D90" s="3">
        <f t="shared" si="3"/>
        <v>0.30495583292295447</v>
      </c>
    </row>
    <row r="91" spans="1:4" x14ac:dyDescent="0.35">
      <c r="A91">
        <f t="shared" si="4"/>
        <v>86</v>
      </c>
      <c r="B91">
        <v>0.40011886698200072</v>
      </c>
      <c r="C91" s="3">
        <f t="shared" si="5"/>
        <v>0.26187396557019504</v>
      </c>
      <c r="D91" s="3">
        <f t="shared" si="3"/>
        <v>0.37553108884234337</v>
      </c>
    </row>
    <row r="92" spans="1:4" x14ac:dyDescent="0.35">
      <c r="A92">
        <f t="shared" si="4"/>
        <v>87</v>
      </c>
      <c r="B92">
        <v>-0.10067849717756344</v>
      </c>
      <c r="C92" s="3">
        <f t="shared" si="5"/>
        <v>-0.26072604397036375</v>
      </c>
      <c r="D92" s="3">
        <f t="shared" si="3"/>
        <v>-0.12047583704680923</v>
      </c>
    </row>
    <row r="93" spans="1:4" x14ac:dyDescent="0.35">
      <c r="A93">
        <f t="shared" si="4"/>
        <v>88</v>
      </c>
      <c r="B93">
        <v>0.24606536316588329</v>
      </c>
      <c r="C93" s="3">
        <f t="shared" si="5"/>
        <v>0.28633676203690867</v>
      </c>
      <c r="D93" s="3">
        <f t="shared" si="3"/>
        <v>0.27256424501449977</v>
      </c>
    </row>
    <row r="94" spans="1:4" x14ac:dyDescent="0.35">
      <c r="A94">
        <f t="shared" si="4"/>
        <v>89</v>
      </c>
      <c r="B94">
        <v>0.12154161546185811</v>
      </c>
      <c r="C94" s="3">
        <f t="shared" si="5"/>
        <v>2.3115470195504792E-2</v>
      </c>
      <c r="D94" s="3">
        <f t="shared" si="3"/>
        <v>0.10236531187587354</v>
      </c>
    </row>
    <row r="95" spans="1:4" x14ac:dyDescent="0.35">
      <c r="A95">
        <f t="shared" si="4"/>
        <v>90</v>
      </c>
      <c r="B95">
        <v>-0.64956989756150918</v>
      </c>
      <c r="C95" s="3">
        <f t="shared" si="5"/>
        <v>-0.69818654374625244</v>
      </c>
      <c r="D95" s="3">
        <f t="shared" si="3"/>
        <v>-0.64746130147236469</v>
      </c>
    </row>
    <row r="96" spans="1:4" x14ac:dyDescent="0.35">
      <c r="A96">
        <f t="shared" si="4"/>
        <v>91</v>
      </c>
      <c r="B96">
        <v>0.6011857555182194</v>
      </c>
      <c r="C96" s="3">
        <f t="shared" si="5"/>
        <v>0.86101371454282316</v>
      </c>
      <c r="D96" s="3">
        <f t="shared" si="3"/>
        <v>0.66063597413477471</v>
      </c>
    </row>
    <row r="97" spans="1:4" x14ac:dyDescent="0.35">
      <c r="A97">
        <f t="shared" si="4"/>
        <v>92</v>
      </c>
      <c r="B97">
        <v>0.44718607623193701</v>
      </c>
      <c r="C97" s="3">
        <f t="shared" si="5"/>
        <v>0.20671177402464924</v>
      </c>
      <c r="D97" s="3">
        <f t="shared" si="3"/>
        <v>0.37535129426715458</v>
      </c>
    </row>
    <row r="98" spans="1:4" x14ac:dyDescent="0.35">
      <c r="A98">
        <f t="shared" si="4"/>
        <v>93</v>
      </c>
      <c r="B98">
        <v>-7.9606486546142483E-2</v>
      </c>
      <c r="C98" s="3">
        <f t="shared" si="5"/>
        <v>-0.25848091703891729</v>
      </c>
      <c r="D98" s="3">
        <f t="shared" si="3"/>
        <v>-9.4828609814088E-2</v>
      </c>
    </row>
    <row r="99" spans="1:4" x14ac:dyDescent="0.35">
      <c r="A99">
        <f t="shared" si="4"/>
        <v>94</v>
      </c>
      <c r="B99">
        <v>0.14220353155740251</v>
      </c>
      <c r="C99" s="3">
        <f t="shared" si="5"/>
        <v>0.17404612617585952</v>
      </c>
      <c r="D99" s="3">
        <f t="shared" si="3"/>
        <v>0.16846655929366533</v>
      </c>
    </row>
    <row r="100" spans="1:4" x14ac:dyDescent="0.35">
      <c r="A100">
        <f t="shared" si="4"/>
        <v>95</v>
      </c>
      <c r="B100">
        <v>0.77169994942716358</v>
      </c>
      <c r="C100" s="3">
        <f t="shared" si="5"/>
        <v>0.7148185368042026</v>
      </c>
      <c r="D100" s="3">
        <f t="shared" si="3"/>
        <v>0.76245808584132346</v>
      </c>
    </row>
    <row r="101" spans="1:4" x14ac:dyDescent="0.35">
      <c r="A101">
        <f t="shared" si="4"/>
        <v>96</v>
      </c>
      <c r="B101">
        <v>-0.12293261993415876</v>
      </c>
      <c r="C101" s="3">
        <f t="shared" si="5"/>
        <v>-0.43161259970502425</v>
      </c>
      <c r="D101" s="3">
        <f t="shared" si="3"/>
        <v>-0.17658294278676037</v>
      </c>
    </row>
    <row r="102" spans="1:4" x14ac:dyDescent="0.35">
      <c r="A102">
        <f t="shared" si="4"/>
        <v>97</v>
      </c>
      <c r="B102">
        <v>0.46496436932208723</v>
      </c>
      <c r="C102" s="3">
        <f t="shared" si="5"/>
        <v>0.51413741729575069</v>
      </c>
      <c r="D102" s="3">
        <f t="shared" si="3"/>
        <v>0.50793623578539393</v>
      </c>
    </row>
    <row r="103" spans="1:4" x14ac:dyDescent="0.35">
      <c r="A103">
        <f t="shared" si="4"/>
        <v>98</v>
      </c>
      <c r="B103">
        <v>0.31875260921576248</v>
      </c>
      <c r="C103" s="3">
        <f t="shared" si="5"/>
        <v>0.13276686148692757</v>
      </c>
      <c r="D103" s="3">
        <f t="shared" si="3"/>
        <v>0.28361393704856891</v>
      </c>
    </row>
    <row r="104" spans="1:4" x14ac:dyDescent="0.35">
      <c r="A104">
        <f t="shared" si="4"/>
        <v>99</v>
      </c>
      <c r="B104">
        <v>-0.48810125234772345</v>
      </c>
      <c r="C104" s="3">
        <f t="shared" si="5"/>
        <v>-0.61560229603402838</v>
      </c>
      <c r="D104" s="3">
        <f t="shared" si="3"/>
        <v>-0.49136932915389525</v>
      </c>
    </row>
    <row r="105" spans="1:4" x14ac:dyDescent="0.35">
      <c r="A105">
        <f t="shared" si="4"/>
        <v>100</v>
      </c>
      <c r="B105">
        <v>-0.25274879361122082</v>
      </c>
      <c r="C105" s="3">
        <f t="shared" si="5"/>
        <v>-5.7508292672131422E-2</v>
      </c>
      <c r="D105" s="3">
        <f t="shared" si="3"/>
        <v>-0.1959959959796711</v>
      </c>
    </row>
    <row r="106" spans="1:4" x14ac:dyDescent="0.35">
      <c r="A106">
        <f t="shared" si="4"/>
        <v>101</v>
      </c>
      <c r="B106">
        <v>0.54117532652533107</v>
      </c>
      <c r="C106" s="3">
        <f t="shared" si="5"/>
        <v>0.64227484396981938</v>
      </c>
      <c r="D106" s="3">
        <f t="shared" si="3"/>
        <v>0.54716445219236576</v>
      </c>
    </row>
    <row r="107" spans="1:4" x14ac:dyDescent="0.35">
      <c r="A107">
        <f t="shared" si="4"/>
        <v>102</v>
      </c>
      <c r="B107">
        <v>0.41588929488972975</v>
      </c>
      <c r="C107" s="3">
        <f t="shared" si="5"/>
        <v>0.19941916427959733</v>
      </c>
      <c r="D107" s="3">
        <f t="shared" si="3"/>
        <v>0.36153531725669014</v>
      </c>
    </row>
    <row r="108" spans="1:4" x14ac:dyDescent="0.35">
      <c r="A108">
        <f t="shared" si="4"/>
        <v>103</v>
      </c>
      <c r="B108">
        <v>0.16041617374482156</v>
      </c>
      <c r="C108" s="3">
        <f t="shared" si="5"/>
        <v>-5.9395442110703467E-3</v>
      </c>
      <c r="D108" s="3">
        <f t="shared" si="3"/>
        <v>0.14580864281966258</v>
      </c>
    </row>
    <row r="109" spans="1:4" x14ac:dyDescent="0.35">
      <c r="A109">
        <f t="shared" si="4"/>
        <v>104</v>
      </c>
      <c r="B109">
        <v>-1.3475817579209382</v>
      </c>
      <c r="C109" s="3">
        <f t="shared" si="5"/>
        <v>-1.4117482274188669</v>
      </c>
      <c r="D109" s="3">
        <f t="shared" si="3"/>
        <v>-1.3412567508413142</v>
      </c>
    </row>
    <row r="110" spans="1:4" x14ac:dyDescent="0.35">
      <c r="A110">
        <f t="shared" si="4"/>
        <v>105</v>
      </c>
      <c r="B110">
        <v>0.27028380803135105</v>
      </c>
      <c r="C110" s="3">
        <f t="shared" si="5"/>
        <v>0.80931651119972625</v>
      </c>
      <c r="D110" s="3">
        <f t="shared" si="3"/>
        <v>0.38985194422023611</v>
      </c>
    </row>
    <row r="111" spans="1:4" x14ac:dyDescent="0.35">
      <c r="A111">
        <f t="shared" si="4"/>
        <v>106</v>
      </c>
      <c r="B111">
        <v>-0.36664722071372097</v>
      </c>
      <c r="C111" s="3">
        <f t="shared" si="5"/>
        <v>-0.47476074392626139</v>
      </c>
      <c r="D111" s="3">
        <f t="shared" si="3"/>
        <v>-0.43850850111911338</v>
      </c>
    </row>
    <row r="112" spans="1:4" x14ac:dyDescent="0.35">
      <c r="A112">
        <f t="shared" si="4"/>
        <v>107</v>
      </c>
      <c r="B112">
        <v>0.3629695180051602</v>
      </c>
      <c r="C112" s="3">
        <f t="shared" si="5"/>
        <v>0.50962840629064865</v>
      </c>
      <c r="D112" s="3">
        <f t="shared" si="3"/>
        <v>0.39505856675660989</v>
      </c>
    </row>
    <row r="113" spans="1:4" x14ac:dyDescent="0.35">
      <c r="A113">
        <f t="shared" si="4"/>
        <v>108</v>
      </c>
      <c r="B113">
        <v>3.405456366832614E-2</v>
      </c>
      <c r="C113" s="3">
        <f t="shared" si="5"/>
        <v>-0.11113324353373795</v>
      </c>
      <c r="D113" s="3">
        <f t="shared" si="3"/>
        <v>-1.3672723670124478E-2</v>
      </c>
    </row>
    <row r="114" spans="1:4" x14ac:dyDescent="0.35">
      <c r="A114">
        <f t="shared" si="4"/>
        <v>109</v>
      </c>
      <c r="B114">
        <v>0.22472251974334059</v>
      </c>
      <c r="C114" s="3">
        <f t="shared" si="5"/>
        <v>0.21110069427601014</v>
      </c>
      <c r="D114" s="3">
        <f t="shared" si="3"/>
        <v>0.23278355471411732</v>
      </c>
    </row>
    <row r="115" spans="1:4" x14ac:dyDescent="0.35">
      <c r="A115">
        <f t="shared" si="4"/>
        <v>110</v>
      </c>
      <c r="B115">
        <v>0.2383581719603089</v>
      </c>
      <c r="C115" s="3">
        <f t="shared" si="5"/>
        <v>0.14846916406297267</v>
      </c>
      <c r="D115" s="3">
        <f t="shared" si="3"/>
        <v>0.22203717824422131</v>
      </c>
    </row>
    <row r="116" spans="1:4" x14ac:dyDescent="0.35">
      <c r="A116">
        <f t="shared" si="4"/>
        <v>111</v>
      </c>
      <c r="B116">
        <v>2.9018813129743858E-3</v>
      </c>
      <c r="C116" s="3">
        <f t="shared" si="5"/>
        <v>-9.2441387471149175E-2</v>
      </c>
      <c r="D116" s="3">
        <f t="shared" si="3"/>
        <v>-6.0557155029518205E-3</v>
      </c>
    </row>
    <row r="117" spans="1:4" x14ac:dyDescent="0.35">
      <c r="A117">
        <f t="shared" si="4"/>
        <v>112</v>
      </c>
      <c r="B117">
        <v>-7.0164403849902052E-2</v>
      </c>
      <c r="C117" s="3">
        <f t="shared" si="5"/>
        <v>-7.1325156375091806E-2</v>
      </c>
      <c r="D117" s="3">
        <f t="shared" si="3"/>
        <v>-5.8617520624093422E-2</v>
      </c>
    </row>
    <row r="118" spans="1:4" x14ac:dyDescent="0.35">
      <c r="A118">
        <f t="shared" si="4"/>
        <v>113</v>
      </c>
      <c r="B118">
        <v>-0.21069309060190561</v>
      </c>
      <c r="C118" s="3">
        <f t="shared" si="5"/>
        <v>-0.18262732906194479</v>
      </c>
      <c r="D118" s="3">
        <f t="shared" si="3"/>
        <v>-0.20177908736318709</v>
      </c>
    </row>
    <row r="119" spans="1:4" x14ac:dyDescent="0.35">
      <c r="A119">
        <f t="shared" si="4"/>
        <v>114</v>
      </c>
      <c r="B119">
        <v>-0.47693066897558539</v>
      </c>
      <c r="C119" s="3">
        <f t="shared" si="5"/>
        <v>-0.39265343273482312</v>
      </c>
      <c r="D119" s="3">
        <f t="shared" si="3"/>
        <v>-0.46107085483502647</v>
      </c>
    </row>
    <row r="120" spans="1:4" x14ac:dyDescent="0.35">
      <c r="A120">
        <f t="shared" si="4"/>
        <v>115</v>
      </c>
      <c r="B120">
        <v>-1.0820146542971813E-2</v>
      </c>
      <c r="C120" s="3">
        <f t="shared" si="5"/>
        <v>0.17995212104726235</v>
      </c>
      <c r="D120" s="3">
        <f t="shared" si="3"/>
        <v>1.9142108291592356E-2</v>
      </c>
    </row>
    <row r="121" spans="1:4" x14ac:dyDescent="0.35">
      <c r="A121">
        <f t="shared" si="4"/>
        <v>116</v>
      </c>
      <c r="B121">
        <v>-0.53806306600499088</v>
      </c>
      <c r="C121" s="3">
        <f t="shared" si="5"/>
        <v>-0.53373500738780211</v>
      </c>
      <c r="D121" s="3">
        <f t="shared" si="3"/>
        <v>-0.55802213287029834</v>
      </c>
    </row>
    <row r="122" spans="1:4" x14ac:dyDescent="0.35">
      <c r="A122">
        <f t="shared" si="4"/>
        <v>117</v>
      </c>
      <c r="B122">
        <v>-0.37680201240903044</v>
      </c>
      <c r="C122" s="3">
        <f t="shared" si="5"/>
        <v>-0.16157678600703407</v>
      </c>
      <c r="D122" s="3">
        <f t="shared" si="3"/>
        <v>-0.33883118494792175</v>
      </c>
    </row>
    <row r="123" spans="1:4" x14ac:dyDescent="0.35">
      <c r="A123">
        <f t="shared" si="4"/>
        <v>118</v>
      </c>
      <c r="B123">
        <v>6.051836334584762E-2</v>
      </c>
      <c r="C123" s="3">
        <f t="shared" si="5"/>
        <v>0.2112391683094598</v>
      </c>
      <c r="D123" s="3">
        <f t="shared" si="3"/>
        <v>6.6038123382653552E-2</v>
      </c>
    </row>
    <row r="124" spans="1:4" x14ac:dyDescent="0.35">
      <c r="A124">
        <f t="shared" si="4"/>
        <v>119</v>
      </c>
      <c r="B124">
        <v>0.908568246574603</v>
      </c>
      <c r="C124" s="3">
        <f t="shared" si="5"/>
        <v>0.88436090123626399</v>
      </c>
      <c r="D124" s="3">
        <f t="shared" si="3"/>
        <v>0.88313885791320745</v>
      </c>
    </row>
    <row r="125" spans="1:4" x14ac:dyDescent="0.35">
      <c r="A125">
        <f t="shared" si="4"/>
        <v>120</v>
      </c>
      <c r="B125">
        <v>-0.36496444622151897</v>
      </c>
      <c r="C125" s="3">
        <f t="shared" si="5"/>
        <v>-0.72839174485136016</v>
      </c>
      <c r="D125" s="3">
        <f t="shared" si="3"/>
        <v>-0.44151096051049499</v>
      </c>
    </row>
    <row r="126" spans="1:4" x14ac:dyDescent="0.35">
      <c r="A126">
        <f t="shared" si="4"/>
        <v>121</v>
      </c>
      <c r="B126">
        <v>-0.46851595528866929</v>
      </c>
      <c r="C126" s="3">
        <f t="shared" si="5"/>
        <v>-0.32253017680006169</v>
      </c>
      <c r="D126" s="3">
        <f t="shared" si="3"/>
        <v>-0.40552477629560196</v>
      </c>
    </row>
    <row r="127" spans="1:4" x14ac:dyDescent="0.35">
      <c r="A127">
        <f t="shared" si="4"/>
        <v>122</v>
      </c>
      <c r="B127">
        <v>1.0250626756055023</v>
      </c>
      <c r="C127" s="3">
        <f t="shared" si="5"/>
        <v>1.21246905772097</v>
      </c>
      <c r="D127" s="3">
        <f t="shared" si="3"/>
        <v>1.0536167895885562</v>
      </c>
    </row>
    <row r="128" spans="1:4" x14ac:dyDescent="0.35">
      <c r="A128">
        <f t="shared" si="4"/>
        <v>123</v>
      </c>
      <c r="B128">
        <v>-0.12821570689953871</v>
      </c>
      <c r="C128" s="3">
        <f t="shared" si="5"/>
        <v>-0.53824077714173968</v>
      </c>
      <c r="D128" s="3">
        <f t="shared" si="3"/>
        <v>-0.22792527355911291</v>
      </c>
    </row>
    <row r="129" spans="1:4" x14ac:dyDescent="0.35">
      <c r="A129">
        <f t="shared" si="4"/>
        <v>124</v>
      </c>
      <c r="B129">
        <v>0.1484634817449306</v>
      </c>
      <c r="C129" s="3">
        <f t="shared" si="5"/>
        <v>0.19974976450474607</v>
      </c>
      <c r="D129" s="3">
        <f t="shared" si="3"/>
        <v>0.19632762288094277</v>
      </c>
    </row>
    <row r="130" spans="1:4" x14ac:dyDescent="0.35">
      <c r="A130">
        <f t="shared" si="4"/>
        <v>125</v>
      </c>
      <c r="B130">
        <v>0.79443782802329266</v>
      </c>
      <c r="C130" s="3">
        <f t="shared" si="5"/>
        <v>0.73505243532532039</v>
      </c>
      <c r="D130" s="3">
        <f t="shared" si="3"/>
        <v>0.78282635660831845</v>
      </c>
    </row>
    <row r="131" spans="1:4" x14ac:dyDescent="0.35">
      <c r="A131">
        <f t="shared" si="4"/>
        <v>126</v>
      </c>
      <c r="B131">
        <v>-0.38803213955391319</v>
      </c>
      <c r="C131" s="3">
        <f t="shared" si="5"/>
        <v>-0.70580727076323035</v>
      </c>
      <c r="D131" s="3">
        <f t="shared" si="3"/>
        <v>-0.44242396285115959</v>
      </c>
    </row>
    <row r="132" spans="1:4" x14ac:dyDescent="0.35">
      <c r="A132">
        <f t="shared" si="4"/>
        <v>127</v>
      </c>
      <c r="B132">
        <v>-1.3998932143015734</v>
      </c>
      <c r="C132" s="3">
        <f t="shared" si="5"/>
        <v>-1.2446803584800081</v>
      </c>
      <c r="D132" s="3">
        <f t="shared" si="3"/>
        <v>-1.3345833549423016</v>
      </c>
    </row>
    <row r="133" spans="1:4" x14ac:dyDescent="0.35">
      <c r="A133">
        <f t="shared" si="4"/>
        <v>128</v>
      </c>
      <c r="B133">
        <v>-0.20867478752123325</v>
      </c>
      <c r="C133" s="3">
        <f t="shared" si="5"/>
        <v>0.35128249819939616</v>
      </c>
      <c r="D133" s="3">
        <f t="shared" si="3"/>
        <v>-0.10484527812722111</v>
      </c>
    </row>
    <row r="134" spans="1:4" x14ac:dyDescent="0.35">
      <c r="A134">
        <f t="shared" si="4"/>
        <v>129</v>
      </c>
      <c r="B134">
        <v>-5.158736597134353E-2</v>
      </c>
      <c r="C134" s="3">
        <f t="shared" si="5"/>
        <v>3.1882549037149779E-2</v>
      </c>
      <c r="D134" s="3">
        <f t="shared" si="3"/>
        <v>-8.9683723791800368E-2</v>
      </c>
    </row>
    <row r="135" spans="1:4" x14ac:dyDescent="0.35">
      <c r="A135">
        <f t="shared" si="4"/>
        <v>130</v>
      </c>
      <c r="B135">
        <v>-2.8380451480331949E-2</v>
      </c>
      <c r="C135" s="3">
        <f t="shared" si="5"/>
        <v>-7.745505091794537E-3</v>
      </c>
      <c r="D135" s="3">
        <f t="shared" ref="D135:D198" si="6">C135-$G$3*D134-G$4*D133</f>
        <v>-4.3351527441486418E-2</v>
      </c>
    </row>
    <row r="136" spans="1:4" x14ac:dyDescent="0.35">
      <c r="A136">
        <f t="shared" ref="A136:A199" si="7">A135+1</f>
        <v>131</v>
      </c>
      <c r="B136">
        <v>-5.0483662879211119E-2</v>
      </c>
      <c r="C136" s="3">
        <f t="shared" ref="C136:C199" si="8">B136-0.4*B135</f>
        <v>-3.9131482287078342E-2</v>
      </c>
      <c r="D136" s="3">
        <f t="shared" si="6"/>
        <v>-5.8915352121600165E-2</v>
      </c>
    </row>
    <row r="137" spans="1:4" x14ac:dyDescent="0.35">
      <c r="A137">
        <f t="shared" si="7"/>
        <v>132</v>
      </c>
      <c r="B137">
        <v>0.40466650426540052</v>
      </c>
      <c r="C137" s="3">
        <f t="shared" si="8"/>
        <v>0.42485996941708498</v>
      </c>
      <c r="D137" s="3">
        <f t="shared" si="6"/>
        <v>0.40315300947490568</v>
      </c>
    </row>
    <row r="138" spans="1:4" x14ac:dyDescent="0.35">
      <c r="A138">
        <f t="shared" si="7"/>
        <v>133</v>
      </c>
      <c r="B138">
        <v>0.52315476793853843</v>
      </c>
      <c r="C138" s="3">
        <f t="shared" si="8"/>
        <v>0.36128816623237825</v>
      </c>
      <c r="D138" s="3">
        <f t="shared" si="6"/>
        <v>0.4863750308927115</v>
      </c>
    </row>
    <row r="139" spans="1:4" x14ac:dyDescent="0.35">
      <c r="A139">
        <f t="shared" si="7"/>
        <v>134</v>
      </c>
      <c r="B139">
        <v>0.46996811860365112</v>
      </c>
      <c r="C139" s="3">
        <f t="shared" si="8"/>
        <v>0.26070621142823575</v>
      </c>
      <c r="D139" s="3">
        <f t="shared" si="6"/>
        <v>0.44289332048192942</v>
      </c>
    </row>
    <row r="140" spans="1:4" x14ac:dyDescent="0.35">
      <c r="A140">
        <f t="shared" si="7"/>
        <v>135</v>
      </c>
      <c r="B140">
        <v>-0.3959891061252318</v>
      </c>
      <c r="C140" s="3">
        <f t="shared" si="8"/>
        <v>-0.5839763535666922</v>
      </c>
      <c r="D140" s="3">
        <f t="shared" si="6"/>
        <v>-0.41021040562019406</v>
      </c>
    </row>
    <row r="141" spans="1:4" x14ac:dyDescent="0.35">
      <c r="A141">
        <f t="shared" si="7"/>
        <v>136</v>
      </c>
      <c r="B141">
        <v>-0.17505628644392887</v>
      </c>
      <c r="C141" s="3">
        <f t="shared" si="8"/>
        <v>-1.6660643993836127E-2</v>
      </c>
      <c r="D141" s="3">
        <f t="shared" si="6"/>
        <v>-0.11867918140855266</v>
      </c>
    </row>
    <row r="142" spans="1:4" x14ac:dyDescent="0.35">
      <c r="A142">
        <f t="shared" si="7"/>
        <v>137</v>
      </c>
      <c r="B142">
        <v>-0.14587797149207959</v>
      </c>
      <c r="C142" s="3">
        <f t="shared" si="8"/>
        <v>-7.585545691450804E-2</v>
      </c>
      <c r="D142" s="3">
        <f t="shared" si="6"/>
        <v>-0.14087840883641417</v>
      </c>
    </row>
    <row r="143" spans="1:4" x14ac:dyDescent="0.35">
      <c r="A143">
        <f t="shared" si="7"/>
        <v>138</v>
      </c>
      <c r="B143">
        <v>7.4800791128076916E-2</v>
      </c>
      <c r="C143" s="3">
        <f t="shared" si="8"/>
        <v>0.13315197972490875</v>
      </c>
      <c r="D143" s="3">
        <f t="shared" si="6"/>
        <v>8.0255813235580453E-2</v>
      </c>
    </row>
    <row r="144" spans="1:4" x14ac:dyDescent="0.35">
      <c r="A144">
        <f t="shared" si="7"/>
        <v>139</v>
      </c>
      <c r="B144">
        <v>-4.2638486055452611E-2</v>
      </c>
      <c r="C144" s="3">
        <f t="shared" si="8"/>
        <v>-7.2558802506683381E-2</v>
      </c>
      <c r="D144" s="3">
        <f t="shared" si="6"/>
        <v>-5.6176077986179386E-2</v>
      </c>
    </row>
    <row r="145" spans="1:4" x14ac:dyDescent="0.35">
      <c r="A145">
        <f t="shared" si="7"/>
        <v>140</v>
      </c>
      <c r="B145">
        <v>-0.71818931431281108</v>
      </c>
      <c r="C145" s="3">
        <f t="shared" si="8"/>
        <v>-0.70113391989063001</v>
      </c>
      <c r="D145" s="3">
        <f t="shared" si="6"/>
        <v>-0.71381178069382445</v>
      </c>
    </row>
    <row r="146" spans="1:4" x14ac:dyDescent="0.35">
      <c r="A146">
        <f t="shared" si="7"/>
        <v>141</v>
      </c>
      <c r="B146">
        <v>0.24957308195370337</v>
      </c>
      <c r="C146" s="3">
        <f t="shared" si="8"/>
        <v>0.53684880767882781</v>
      </c>
      <c r="D146" s="3">
        <f t="shared" si="6"/>
        <v>0.30478794922811281</v>
      </c>
    </row>
    <row r="147" spans="1:4" x14ac:dyDescent="0.35">
      <c r="A147">
        <f t="shared" si="7"/>
        <v>142</v>
      </c>
      <c r="B147">
        <v>-0.91751252484688361</v>
      </c>
      <c r="C147" s="3">
        <f t="shared" si="8"/>
        <v>-1.017341757628365</v>
      </c>
      <c r="D147" s="3">
        <f t="shared" si="6"/>
        <v>-0.96691792297782464</v>
      </c>
    </row>
    <row r="148" spans="1:4" x14ac:dyDescent="0.35">
      <c r="A148">
        <f t="shared" si="7"/>
        <v>143</v>
      </c>
      <c r="B148">
        <v>2.5075431761081166E-2</v>
      </c>
      <c r="C148" s="3">
        <f t="shared" si="8"/>
        <v>0.39208044169983464</v>
      </c>
      <c r="D148" s="3">
        <f t="shared" si="6"/>
        <v>0.10285648189095174</v>
      </c>
    </row>
    <row r="149" spans="1:4" x14ac:dyDescent="0.35">
      <c r="A149">
        <f t="shared" si="7"/>
        <v>144</v>
      </c>
      <c r="B149">
        <v>0.25095282799290247</v>
      </c>
      <c r="C149" s="3">
        <f t="shared" si="8"/>
        <v>0.24092265528847001</v>
      </c>
      <c r="D149" s="3">
        <f t="shared" si="6"/>
        <v>0.21005242115347394</v>
      </c>
    </row>
    <row r="150" spans="1:4" x14ac:dyDescent="0.35">
      <c r="A150">
        <f t="shared" si="7"/>
        <v>145</v>
      </c>
      <c r="B150">
        <v>-0.13079037606187624</v>
      </c>
      <c r="C150" s="3">
        <f t="shared" si="8"/>
        <v>-0.23117150725903723</v>
      </c>
      <c r="D150" s="3">
        <f t="shared" si="6"/>
        <v>-0.15718948945564723</v>
      </c>
    </row>
    <row r="151" spans="1:4" x14ac:dyDescent="0.35">
      <c r="A151">
        <f t="shared" si="7"/>
        <v>146</v>
      </c>
      <c r="B151">
        <v>3.9347252655179736E-2</v>
      </c>
      <c r="C151" s="3">
        <f t="shared" si="8"/>
        <v>9.1663403079930234E-2</v>
      </c>
      <c r="D151" s="3">
        <f t="shared" si="6"/>
        <v>5.523132787466379E-2</v>
      </c>
    </row>
    <row r="152" spans="1:4" x14ac:dyDescent="0.35">
      <c r="A152">
        <f t="shared" si="7"/>
        <v>147</v>
      </c>
      <c r="B152">
        <v>-0.24956702482861567</v>
      </c>
      <c r="C152" s="3">
        <f t="shared" si="8"/>
        <v>-0.26530592589068758</v>
      </c>
      <c r="D152" s="3">
        <f t="shared" si="6"/>
        <v>-0.25800461978875905</v>
      </c>
    </row>
    <row r="153" spans="1:4" x14ac:dyDescent="0.35">
      <c r="A153">
        <f t="shared" si="7"/>
        <v>148</v>
      </c>
      <c r="B153">
        <v>-4.3466069434543744E-2</v>
      </c>
      <c r="C153" s="3">
        <f t="shared" si="8"/>
        <v>5.6360740496902526E-2</v>
      </c>
      <c r="D153" s="3">
        <f t="shared" si="6"/>
        <v>-2.2534665353358563E-2</v>
      </c>
    </row>
    <row r="154" spans="1:4" x14ac:dyDescent="0.35">
      <c r="A154">
        <f t="shared" si="7"/>
        <v>149</v>
      </c>
      <c r="B154">
        <v>-9.4167699304106664E-2</v>
      </c>
      <c r="C154" s="3">
        <f t="shared" si="8"/>
        <v>-7.6781271530289158E-2</v>
      </c>
      <c r="D154" s="3">
        <f t="shared" si="6"/>
        <v>-0.10100756782684293</v>
      </c>
    </row>
    <row r="155" spans="1:4" x14ac:dyDescent="0.35">
      <c r="A155">
        <f t="shared" si="7"/>
        <v>150</v>
      </c>
      <c r="B155">
        <v>1.0789945199254356</v>
      </c>
      <c r="C155" s="3">
        <f t="shared" si="8"/>
        <v>1.1166615996470783</v>
      </c>
      <c r="D155" s="3">
        <f t="shared" si="6"/>
        <v>1.0828619308981531</v>
      </c>
    </row>
    <row r="156" spans="1:4" x14ac:dyDescent="0.35">
      <c r="A156">
        <f t="shared" si="7"/>
        <v>151</v>
      </c>
      <c r="B156">
        <v>0.19457012465328444</v>
      </c>
      <c r="C156" s="3">
        <f t="shared" si="8"/>
        <v>-0.23702768331688984</v>
      </c>
      <c r="D156" s="3">
        <f t="shared" si="6"/>
        <v>0.10272869994022971</v>
      </c>
    </row>
    <row r="157" spans="1:4" x14ac:dyDescent="0.35">
      <c r="A157">
        <f t="shared" si="7"/>
        <v>152</v>
      </c>
      <c r="B157">
        <v>-0.93304167847339614</v>
      </c>
      <c r="C157" s="3">
        <f t="shared" si="8"/>
        <v>-1.0108697283347099</v>
      </c>
      <c r="D157" s="3">
        <f t="shared" si="6"/>
        <v>-0.90658337688093982</v>
      </c>
    </row>
    <row r="158" spans="1:4" x14ac:dyDescent="0.35">
      <c r="A158">
        <f t="shared" si="7"/>
        <v>153</v>
      </c>
      <c r="B158">
        <v>-0.16706237349180128</v>
      </c>
      <c r="C158" s="3">
        <f t="shared" si="8"/>
        <v>0.20615429789755721</v>
      </c>
      <c r="D158" s="3">
        <f t="shared" si="6"/>
        <v>-7.7095262086404118E-2</v>
      </c>
    </row>
    <row r="159" spans="1:4" x14ac:dyDescent="0.35">
      <c r="A159">
        <f t="shared" si="7"/>
        <v>154</v>
      </c>
      <c r="B159">
        <v>0.25997599923618075</v>
      </c>
      <c r="C159" s="3">
        <f t="shared" si="8"/>
        <v>0.32680094863290127</v>
      </c>
      <c r="D159" s="3">
        <f t="shared" si="6"/>
        <v>0.24234181083459083</v>
      </c>
    </row>
    <row r="160" spans="1:4" x14ac:dyDescent="0.35">
      <c r="A160">
        <f t="shared" si="7"/>
        <v>155</v>
      </c>
      <c r="B160">
        <v>-0.66600962106369432</v>
      </c>
      <c r="C160" s="3">
        <f t="shared" si="8"/>
        <v>-0.77000002075816665</v>
      </c>
      <c r="D160" s="3">
        <f t="shared" si="6"/>
        <v>-0.69755738775036003</v>
      </c>
    </row>
    <row r="161" spans="1:4" x14ac:dyDescent="0.35">
      <c r="A161">
        <f t="shared" si="7"/>
        <v>156</v>
      </c>
      <c r="B161">
        <v>0.11797693608631241</v>
      </c>
      <c r="C161" s="3">
        <f t="shared" si="8"/>
        <v>0.38438078451179014</v>
      </c>
      <c r="D161" s="3">
        <f t="shared" si="6"/>
        <v>0.1772092356779835</v>
      </c>
    </row>
    <row r="162" spans="1:4" x14ac:dyDescent="0.35">
      <c r="A162">
        <f t="shared" si="7"/>
        <v>157</v>
      </c>
      <c r="B162">
        <v>-0.38200653711381494</v>
      </c>
      <c r="C162" s="3">
        <f t="shared" si="8"/>
        <v>-0.4291973115483399</v>
      </c>
      <c r="D162" s="3">
        <f t="shared" si="6"/>
        <v>-0.4185151129687798</v>
      </c>
    </row>
    <row r="163" spans="1:4" x14ac:dyDescent="0.35">
      <c r="A163">
        <f t="shared" si="7"/>
        <v>158</v>
      </c>
      <c r="B163">
        <v>0.65451858323512313</v>
      </c>
      <c r="C163" s="3">
        <f t="shared" si="8"/>
        <v>0.80732119808064917</v>
      </c>
      <c r="D163" s="3">
        <f t="shared" si="6"/>
        <v>0.68512215769732909</v>
      </c>
    </row>
    <row r="164" spans="1:4" x14ac:dyDescent="0.35">
      <c r="A164">
        <f t="shared" si="7"/>
        <v>159</v>
      </c>
      <c r="B164">
        <v>0.31230951248154232</v>
      </c>
      <c r="C164" s="3">
        <f t="shared" si="8"/>
        <v>5.0502079187493054E-2</v>
      </c>
      <c r="D164" s="3">
        <f t="shared" si="6"/>
        <v>0.24207559739238949</v>
      </c>
    </row>
    <row r="165" spans="1:4" x14ac:dyDescent="0.35">
      <c r="A165">
        <f t="shared" si="7"/>
        <v>160</v>
      </c>
      <c r="B165">
        <v>-0.11414619211828736</v>
      </c>
      <c r="C165" s="3">
        <f t="shared" si="8"/>
        <v>-0.23906999711090429</v>
      </c>
      <c r="D165" s="3">
        <f t="shared" si="6"/>
        <v>-0.11643890411547952</v>
      </c>
    </row>
    <row r="166" spans="1:4" x14ac:dyDescent="0.35">
      <c r="A166">
        <f t="shared" si="7"/>
        <v>161</v>
      </c>
      <c r="B166">
        <v>-0.45830678053502522</v>
      </c>
      <c r="C166" s="3">
        <f t="shared" si="8"/>
        <v>-0.41264830368771027</v>
      </c>
      <c r="D166" s="3">
        <f t="shared" si="6"/>
        <v>-0.43393169741097504</v>
      </c>
    </row>
    <row r="167" spans="1:4" x14ac:dyDescent="0.35">
      <c r="A167">
        <f t="shared" si="7"/>
        <v>162</v>
      </c>
      <c r="B167">
        <v>6.3411234207975328E-2</v>
      </c>
      <c r="C167" s="3">
        <f t="shared" si="8"/>
        <v>0.24673394642198543</v>
      </c>
      <c r="D167" s="3">
        <f t="shared" si="6"/>
        <v>0.10023481423925269</v>
      </c>
    </row>
    <row r="168" spans="1:4" x14ac:dyDescent="0.35">
      <c r="A168">
        <f t="shared" si="7"/>
        <v>163</v>
      </c>
      <c r="B168">
        <v>0.50173549649751492</v>
      </c>
      <c r="C168" s="3">
        <f t="shared" si="8"/>
        <v>0.47637100281432476</v>
      </c>
      <c r="D168" s="3">
        <f t="shared" si="6"/>
        <v>0.47981627798702736</v>
      </c>
    </row>
    <row r="169" spans="1:4" x14ac:dyDescent="0.35">
      <c r="A169">
        <f t="shared" si="7"/>
        <v>164</v>
      </c>
      <c r="B169">
        <v>-4.7878140516434735E-2</v>
      </c>
      <c r="C169" s="3">
        <f t="shared" si="8"/>
        <v>-0.24857233911544072</v>
      </c>
      <c r="D169" s="3">
        <f t="shared" si="6"/>
        <v>-8.8463037110224393E-2</v>
      </c>
    </row>
    <row r="170" spans="1:4" x14ac:dyDescent="0.35">
      <c r="A170">
        <f t="shared" si="7"/>
        <v>165</v>
      </c>
      <c r="B170">
        <v>0.14014491224633679</v>
      </c>
      <c r="C170" s="3">
        <f t="shared" si="8"/>
        <v>0.1592961684529107</v>
      </c>
      <c r="D170" s="3">
        <f t="shared" si="6"/>
        <v>0.16264321681268096</v>
      </c>
    </row>
    <row r="171" spans="1:4" x14ac:dyDescent="0.35">
      <c r="A171">
        <f t="shared" si="7"/>
        <v>166</v>
      </c>
      <c r="B171">
        <v>-0.22094875069833905</v>
      </c>
      <c r="C171" s="3">
        <f t="shared" si="8"/>
        <v>-0.27700671559687379</v>
      </c>
      <c r="D171" s="3">
        <f t="shared" si="6"/>
        <v>-0.23081025855505771</v>
      </c>
    </row>
    <row r="172" spans="1:4" x14ac:dyDescent="0.35">
      <c r="A172">
        <f t="shared" si="7"/>
        <v>167</v>
      </c>
      <c r="B172">
        <v>0.60190831699301106</v>
      </c>
      <c r="C172" s="3">
        <f t="shared" si="8"/>
        <v>0.69028781727234667</v>
      </c>
      <c r="D172" s="3">
        <f t="shared" si="6"/>
        <v>0.62717673719586053</v>
      </c>
    </row>
    <row r="173" spans="1:4" x14ac:dyDescent="0.35">
      <c r="A173">
        <f t="shared" si="7"/>
        <v>168</v>
      </c>
      <c r="B173">
        <v>0.57112113782875606</v>
      </c>
      <c r="C173" s="3">
        <f t="shared" si="8"/>
        <v>0.3303578110315516</v>
      </c>
      <c r="D173" s="3">
        <f t="shared" si="6"/>
        <v>0.51577446122582637</v>
      </c>
    </row>
    <row r="174" spans="1:4" x14ac:dyDescent="0.35">
      <c r="A174">
        <f t="shared" si="7"/>
        <v>169</v>
      </c>
      <c r="B174">
        <v>0.42935318255318633</v>
      </c>
      <c r="C174" s="3">
        <f t="shared" si="8"/>
        <v>0.20090472742168389</v>
      </c>
      <c r="D174" s="3">
        <f t="shared" si="6"/>
        <v>0.40727296098595006</v>
      </c>
    </row>
    <row r="175" spans="1:4" x14ac:dyDescent="0.35">
      <c r="A175">
        <f t="shared" si="7"/>
        <v>170</v>
      </c>
      <c r="B175">
        <v>3.2284282684139576E-2</v>
      </c>
      <c r="C175" s="3">
        <f t="shared" si="8"/>
        <v>-0.13945699033713496</v>
      </c>
      <c r="D175" s="3">
        <f t="shared" si="6"/>
        <v>2.4852742449466662E-2</v>
      </c>
    </row>
    <row r="176" spans="1:4" x14ac:dyDescent="0.35">
      <c r="A176">
        <f t="shared" si="7"/>
        <v>171</v>
      </c>
      <c r="B176">
        <v>0.13032847091512376</v>
      </c>
      <c r="C176" s="3">
        <f t="shared" si="8"/>
        <v>0.11741475784146793</v>
      </c>
      <c r="D176" s="3">
        <f t="shared" si="6"/>
        <v>0.15222793235517434</v>
      </c>
    </row>
    <row r="177" spans="1:4" x14ac:dyDescent="0.35">
      <c r="A177">
        <f t="shared" si="7"/>
        <v>172</v>
      </c>
      <c r="B177">
        <v>0.55577904583932602</v>
      </c>
      <c r="C177" s="3">
        <f t="shared" si="8"/>
        <v>0.50364765747327656</v>
      </c>
      <c r="D177" s="3">
        <f t="shared" si="6"/>
        <v>0.55398613538647823</v>
      </c>
    </row>
    <row r="178" spans="1:4" x14ac:dyDescent="0.35">
      <c r="A178">
        <f t="shared" si="7"/>
        <v>173</v>
      </c>
      <c r="B178">
        <v>-0.25846732041896892</v>
      </c>
      <c r="C178" s="3">
        <f t="shared" si="8"/>
        <v>-0.48077893875469935</v>
      </c>
      <c r="D178" s="3">
        <f t="shared" si="6"/>
        <v>-0.29351263144434675</v>
      </c>
    </row>
    <row r="179" spans="1:4" x14ac:dyDescent="0.35">
      <c r="A179">
        <f t="shared" si="7"/>
        <v>174</v>
      </c>
      <c r="B179">
        <v>0.27306064744471714</v>
      </c>
      <c r="C179" s="3">
        <f t="shared" si="8"/>
        <v>0.37644757561230469</v>
      </c>
      <c r="D179" s="3">
        <f t="shared" si="6"/>
        <v>0.31908919923205875</v>
      </c>
    </row>
    <row r="180" spans="1:4" x14ac:dyDescent="0.35">
      <c r="A180">
        <f t="shared" si="7"/>
        <v>175</v>
      </c>
      <c r="B180">
        <v>-0.8071299863914666</v>
      </c>
      <c r="C180" s="3">
        <f t="shared" si="8"/>
        <v>-0.9163542453693535</v>
      </c>
      <c r="D180" s="3">
        <f t="shared" si="6"/>
        <v>-0.83363359680893989</v>
      </c>
    </row>
    <row r="181" spans="1:4" x14ac:dyDescent="0.35">
      <c r="A181">
        <f t="shared" si="7"/>
        <v>176</v>
      </c>
      <c r="B181">
        <v>-9.080471442227743E-2</v>
      </c>
      <c r="C181" s="3">
        <f t="shared" si="8"/>
        <v>0.2320472801343092</v>
      </c>
      <c r="D181" s="3">
        <f t="shared" si="6"/>
        <v>-1.3594399545118905E-2</v>
      </c>
    </row>
    <row r="182" spans="1:4" x14ac:dyDescent="0.35">
      <c r="A182">
        <f t="shared" si="7"/>
        <v>177</v>
      </c>
      <c r="B182">
        <v>0.78479208772105447</v>
      </c>
      <c r="C182" s="3">
        <f t="shared" si="8"/>
        <v>0.8211139734899654</v>
      </c>
      <c r="D182" s="3">
        <f t="shared" si="6"/>
        <v>0.76178096094973569</v>
      </c>
    </row>
    <row r="183" spans="1:4" x14ac:dyDescent="0.35">
      <c r="A183">
        <f t="shared" si="7"/>
        <v>178</v>
      </c>
      <c r="B183">
        <v>-0.13451947923937232</v>
      </c>
      <c r="C183" s="3">
        <f t="shared" si="8"/>
        <v>-0.44843631432779418</v>
      </c>
      <c r="D183" s="3">
        <f t="shared" si="6"/>
        <v>-0.2056314831592253</v>
      </c>
    </row>
    <row r="184" spans="1:4" x14ac:dyDescent="0.35">
      <c r="A184">
        <f t="shared" si="7"/>
        <v>179</v>
      </c>
      <c r="B184">
        <v>0.12925003906509253</v>
      </c>
      <c r="C184" s="3">
        <f t="shared" si="8"/>
        <v>0.18305783076084145</v>
      </c>
      <c r="D184" s="3">
        <f t="shared" si="6"/>
        <v>0.1675190645468673</v>
      </c>
    </row>
    <row r="185" spans="1:4" x14ac:dyDescent="0.35">
      <c r="A185">
        <f t="shared" si="7"/>
        <v>180</v>
      </c>
      <c r="B185">
        <v>-0.39138319355115314</v>
      </c>
      <c r="C185" s="3">
        <f t="shared" si="8"/>
        <v>-0.44308320917719013</v>
      </c>
      <c r="D185" s="3">
        <f t="shared" si="6"/>
        <v>-0.40305500573545139</v>
      </c>
    </row>
    <row r="186" spans="1:4" x14ac:dyDescent="0.35">
      <c r="A186">
        <f t="shared" si="7"/>
        <v>181</v>
      </c>
      <c r="B186">
        <v>0.99268646809453487</v>
      </c>
      <c r="C186" s="3">
        <f t="shared" si="8"/>
        <v>1.1492397455149961</v>
      </c>
      <c r="D186" s="3">
        <f t="shared" si="6"/>
        <v>1.0313474154350812</v>
      </c>
    </row>
    <row r="187" spans="1:4" x14ac:dyDescent="0.35">
      <c r="A187">
        <f t="shared" si="7"/>
        <v>182</v>
      </c>
      <c r="B187">
        <v>1.1045485291507553</v>
      </c>
      <c r="C187" s="3">
        <f t="shared" si="8"/>
        <v>0.70747394191294133</v>
      </c>
      <c r="D187" s="3">
        <f t="shared" si="6"/>
        <v>1.0108281450095902</v>
      </c>
    </row>
    <row r="188" spans="1:4" x14ac:dyDescent="0.35">
      <c r="A188">
        <f t="shared" si="7"/>
        <v>183</v>
      </c>
      <c r="B188">
        <v>-0.34636077127091497</v>
      </c>
      <c r="C188" s="3">
        <f t="shared" si="8"/>
        <v>-0.78818018293121717</v>
      </c>
      <c r="D188" s="3">
        <f t="shared" si="6"/>
        <v>-0.39678132853292347</v>
      </c>
    </row>
    <row r="189" spans="1:4" x14ac:dyDescent="0.35">
      <c r="A189">
        <f t="shared" si="7"/>
        <v>184</v>
      </c>
      <c r="B189">
        <v>-4.2853859404839843E-2</v>
      </c>
      <c r="C189" s="3">
        <f t="shared" si="8"/>
        <v>9.5690449103526143E-2</v>
      </c>
      <c r="D189" s="3">
        <f t="shared" si="6"/>
        <v>3.5427324533921681E-2</v>
      </c>
    </row>
    <row r="190" spans="1:4" x14ac:dyDescent="0.35">
      <c r="A190">
        <f t="shared" si="7"/>
        <v>185</v>
      </c>
      <c r="B190">
        <v>0.82486687850577067</v>
      </c>
      <c r="C190" s="3">
        <f t="shared" si="8"/>
        <v>0.84200842226770656</v>
      </c>
      <c r="D190" s="3">
        <f t="shared" si="6"/>
        <v>0.82717145161156369</v>
      </c>
    </row>
    <row r="191" spans="1:4" x14ac:dyDescent="0.35">
      <c r="A191">
        <f t="shared" si="7"/>
        <v>186</v>
      </c>
      <c r="B191">
        <v>0.26146176427923473</v>
      </c>
      <c r="C191" s="3">
        <f t="shared" si="8"/>
        <v>-6.8484987123073549E-2</v>
      </c>
      <c r="D191" s="3">
        <f t="shared" si="6"/>
        <v>0.19847225620035605</v>
      </c>
    </row>
    <row r="192" spans="1:4" x14ac:dyDescent="0.35">
      <c r="A192">
        <f t="shared" si="7"/>
        <v>187</v>
      </c>
      <c r="B192">
        <v>-0.35460608851308539</v>
      </c>
      <c r="C192" s="3">
        <f t="shared" si="8"/>
        <v>-0.45919079422477926</v>
      </c>
      <c r="D192" s="3">
        <f t="shared" si="6"/>
        <v>-0.34113969898817975</v>
      </c>
    </row>
    <row r="193" spans="1:4" x14ac:dyDescent="0.35">
      <c r="A193">
        <f t="shared" si="7"/>
        <v>188</v>
      </c>
      <c r="B193">
        <v>-0.26876158315295717</v>
      </c>
      <c r="C193" s="3">
        <f t="shared" si="8"/>
        <v>-0.126919147747723</v>
      </c>
      <c r="D193" s="3">
        <f t="shared" si="6"/>
        <v>-0.22296255973381723</v>
      </c>
    </row>
    <row r="194" spans="1:4" x14ac:dyDescent="0.35">
      <c r="A194">
        <f t="shared" si="7"/>
        <v>189</v>
      </c>
      <c r="B194">
        <v>0.25166944374552108</v>
      </c>
      <c r="C194" s="3">
        <f t="shared" si="8"/>
        <v>0.35917407700670395</v>
      </c>
      <c r="D194" s="3">
        <f t="shared" si="6"/>
        <v>0.26534551276893092</v>
      </c>
    </row>
    <row r="195" spans="1:4" x14ac:dyDescent="0.35">
      <c r="A195">
        <f t="shared" si="7"/>
        <v>190</v>
      </c>
      <c r="B195">
        <v>0.43286071337948057</v>
      </c>
      <c r="C195" s="3">
        <f t="shared" si="8"/>
        <v>0.33219293588127213</v>
      </c>
      <c r="D195" s="3">
        <f t="shared" si="6"/>
        <v>0.40237370819712681</v>
      </c>
    </row>
    <row r="196" spans="1:4" x14ac:dyDescent="0.35">
      <c r="A196">
        <f t="shared" si="7"/>
        <v>191</v>
      </c>
      <c r="B196">
        <v>0.45413848023264791</v>
      </c>
      <c r="C196" s="3">
        <f t="shared" si="8"/>
        <v>0.28099419488085564</v>
      </c>
      <c r="D196" s="3">
        <f t="shared" si="6"/>
        <v>0.42721904828026946</v>
      </c>
    </row>
    <row r="197" spans="1:4" x14ac:dyDescent="0.35">
      <c r="A197">
        <f t="shared" si="7"/>
        <v>192</v>
      </c>
      <c r="B197">
        <v>-1.3324825042722805E-2</v>
      </c>
      <c r="C197" s="3">
        <f t="shared" si="8"/>
        <v>-0.19498021713578198</v>
      </c>
      <c r="D197" s="3">
        <f t="shared" si="6"/>
        <v>-3.1769109051072331E-2</v>
      </c>
    </row>
    <row r="198" spans="1:4" x14ac:dyDescent="0.35">
      <c r="A198">
        <f t="shared" si="7"/>
        <v>193</v>
      </c>
      <c r="B198">
        <v>-0.24539323159004911</v>
      </c>
      <c r="C198" s="3">
        <f t="shared" si="8"/>
        <v>-0.24006330157295999</v>
      </c>
      <c r="D198" s="3">
        <f t="shared" si="6"/>
        <v>-0.22204844789548719</v>
      </c>
    </row>
    <row r="199" spans="1:4" x14ac:dyDescent="0.35">
      <c r="A199">
        <f t="shared" si="7"/>
        <v>194</v>
      </c>
      <c r="B199">
        <v>3.6119098172010637E-2</v>
      </c>
      <c r="C199" s="3">
        <f t="shared" si="8"/>
        <v>0.13427639080803028</v>
      </c>
      <c r="D199" s="3">
        <f t="shared" ref="D199:D205" si="9">C199-$G$3*D198-G$4*D197</f>
        <v>6.114543654750617E-2</v>
      </c>
    </row>
    <row r="200" spans="1:4" x14ac:dyDescent="0.35">
      <c r="A200">
        <f t="shared" ref="A200:A205" si="10">A199+1</f>
        <v>195</v>
      </c>
      <c r="B200">
        <v>0.30217869836325728</v>
      </c>
      <c r="C200" s="3">
        <f t="shared" ref="C200:C205" si="11">B200-0.4*B199</f>
        <v>0.28773105909445301</v>
      </c>
      <c r="D200" s="3">
        <f t="shared" si="9"/>
        <v>0.2926464421381994</v>
      </c>
    </row>
    <row r="201" spans="1:4" x14ac:dyDescent="0.35">
      <c r="A201">
        <f t="shared" si="10"/>
        <v>196</v>
      </c>
      <c r="B201">
        <v>0.2364922796416036</v>
      </c>
      <c r="C201" s="3">
        <f t="shared" si="11"/>
        <v>0.11562080029630069</v>
      </c>
      <c r="D201" s="3">
        <f t="shared" si="9"/>
        <v>0.2132743473638056</v>
      </c>
    </row>
    <row r="202" spans="1:4" x14ac:dyDescent="0.35">
      <c r="A202">
        <f t="shared" si="10"/>
        <v>197</v>
      </c>
      <c r="B202">
        <v>-0.70478339276739954</v>
      </c>
      <c r="C202" s="3">
        <f t="shared" si="11"/>
        <v>-0.79938030462404097</v>
      </c>
      <c r="D202" s="3">
        <f t="shared" si="9"/>
        <v>-0.71184957099151713</v>
      </c>
    </row>
    <row r="203" spans="1:4" x14ac:dyDescent="0.35">
      <c r="A203">
        <f t="shared" si="10"/>
        <v>198</v>
      </c>
      <c r="B203">
        <v>-0.30303035315709964</v>
      </c>
      <c r="C203" s="3">
        <f t="shared" si="11"/>
        <v>-2.1116996050139836E-2</v>
      </c>
      <c r="D203" s="3">
        <f t="shared" si="9"/>
        <v>-0.23477796427152894</v>
      </c>
    </row>
    <row r="204" spans="1:4" x14ac:dyDescent="0.35">
      <c r="A204">
        <f t="shared" si="10"/>
        <v>199</v>
      </c>
      <c r="B204">
        <v>4.980264955195015E-2</v>
      </c>
      <c r="C204" s="3">
        <f t="shared" si="11"/>
        <v>0.17101479081479001</v>
      </c>
      <c r="D204" s="3">
        <f t="shared" si="9"/>
        <v>4.8955423130111891E-2</v>
      </c>
    </row>
    <row r="205" spans="1:4" x14ac:dyDescent="0.35">
      <c r="A205">
        <f t="shared" si="10"/>
        <v>200</v>
      </c>
      <c r="B205" s="11">
        <v>-1.0568000762886942</v>
      </c>
      <c r="C205" s="10">
        <f t="shared" si="11"/>
        <v>-1.0767211361094742</v>
      </c>
      <c r="D205" s="10">
        <f t="shared" si="9"/>
        <v>-1.0765450638957734</v>
      </c>
    </row>
    <row r="207" spans="1:4" x14ac:dyDescent="0.35">
      <c r="B207" s="12" t="s">
        <v>9</v>
      </c>
    </row>
    <row r="208" spans="1:4" x14ac:dyDescent="0.35">
      <c r="B208" t="str">
        <f>[2]!FTEXT(C7)</f>
        <v>=B7-0.4*B6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4B353-DEDC-4114-BD89-3324D0F52B18}">
  <sheetPr codeName="Sheet88"/>
  <dimension ref="A1:K209"/>
  <sheetViews>
    <sheetView workbookViewId="0"/>
  </sheetViews>
  <sheetFormatPr defaultRowHeight="14.5" x14ac:dyDescent="0.35"/>
  <cols>
    <col min="1" max="1" width="4.7265625" customWidth="1"/>
    <col min="5" max="5" width="4" style="2" customWidth="1"/>
    <col min="6" max="6" width="7.81640625" customWidth="1"/>
    <col min="8" max="8" width="5.54296875" customWidth="1"/>
    <col min="10" max="10" width="12" bestFit="1" customWidth="1"/>
  </cols>
  <sheetData>
    <row r="1" spans="1:11" x14ac:dyDescent="0.35">
      <c r="A1" s="1" t="s">
        <v>12</v>
      </c>
    </row>
    <row r="2" spans="1:11" x14ac:dyDescent="0.35">
      <c r="A2" s="1"/>
    </row>
    <row r="3" spans="1:11" ht="15" customHeight="1" x14ac:dyDescent="0.35">
      <c r="A3" s="3"/>
      <c r="B3" s="4" t="s">
        <v>1</v>
      </c>
      <c r="C3" s="4" t="s">
        <v>2</v>
      </c>
      <c r="D3" s="4" t="s">
        <v>1</v>
      </c>
      <c r="E3" s="5"/>
      <c r="F3" s="5" t="s">
        <v>13</v>
      </c>
      <c r="G3" s="6">
        <v>0.12461049050933881</v>
      </c>
      <c r="I3" s="5" t="s">
        <v>14</v>
      </c>
      <c r="J3" s="14">
        <f>ABS(G3)</f>
        <v>0.12461049050933881</v>
      </c>
      <c r="K3" t="s">
        <v>15</v>
      </c>
    </row>
    <row r="4" spans="1:11" ht="15" customHeight="1" x14ac:dyDescent="0.35">
      <c r="A4" s="3">
        <v>-2</v>
      </c>
      <c r="B4" s="3"/>
      <c r="C4" s="3"/>
      <c r="D4" s="3">
        <v>0</v>
      </c>
      <c r="E4" s="3"/>
      <c r="F4" s="5" t="s">
        <v>11</v>
      </c>
      <c r="G4" s="13">
        <v>-8.5953415454546267E-2</v>
      </c>
      <c r="I4" s="5" t="s">
        <v>16</v>
      </c>
      <c r="J4" s="15">
        <f>ABS(G4)</f>
        <v>8.5953415454546267E-2</v>
      </c>
      <c r="K4" t="s">
        <v>15</v>
      </c>
    </row>
    <row r="5" spans="1:11" ht="15" customHeight="1" x14ac:dyDescent="0.35">
      <c r="A5" s="3">
        <v>-1</v>
      </c>
      <c r="B5" s="3"/>
      <c r="C5" s="3"/>
      <c r="D5" s="3">
        <v>0</v>
      </c>
      <c r="E5" s="3"/>
      <c r="F5" s="5" t="s">
        <v>3</v>
      </c>
      <c r="G5" s="13">
        <v>-0.3429618242996173</v>
      </c>
      <c r="I5" s="5" t="s">
        <v>17</v>
      </c>
      <c r="J5" s="16">
        <f>ABS(G5)</f>
        <v>0.3429618242996173</v>
      </c>
      <c r="K5" t="s">
        <v>15</v>
      </c>
    </row>
    <row r="6" spans="1:11" ht="15" customHeight="1" x14ac:dyDescent="0.35">
      <c r="A6" s="3">
        <v>0</v>
      </c>
      <c r="B6" s="3"/>
      <c r="C6" s="3"/>
      <c r="D6" s="3">
        <v>0</v>
      </c>
      <c r="E6" s="3"/>
      <c r="F6" s="5" t="s">
        <v>6</v>
      </c>
      <c r="G6" s="7">
        <f>VARP(C8:C207)/(1+SUMSQ(G3:G5))</f>
        <v>0.18871762457599939</v>
      </c>
    </row>
    <row r="7" spans="1:11" ht="15" customHeight="1" x14ac:dyDescent="0.35">
      <c r="A7" s="3">
        <v>1</v>
      </c>
      <c r="B7" s="3">
        <v>-0.51207912635870179</v>
      </c>
      <c r="C7" s="3">
        <f>B7</f>
        <v>-0.51207912635870179</v>
      </c>
      <c r="D7" s="3">
        <f>C7-SUMPRODUCT(D4:D6,G$3:G$5)</f>
        <v>-0.51207912635870179</v>
      </c>
      <c r="E7" s="5"/>
    </row>
    <row r="8" spans="1:11" ht="15" customHeight="1" x14ac:dyDescent="0.35">
      <c r="A8" s="3">
        <f>A7+1</f>
        <v>2</v>
      </c>
      <c r="B8" s="3">
        <v>-0.36334374693531363</v>
      </c>
      <c r="C8" s="3">
        <f>B8-0.4*B7</f>
        <v>-0.15851209639183289</v>
      </c>
      <c r="D8" s="3">
        <f t="shared" ref="D8:D71" si="0">C8-SUMPRODUCT(D5:D7,G$3:G$5)</f>
        <v>-0.3341356877535675</v>
      </c>
      <c r="F8" s="2" t="s">
        <v>7</v>
      </c>
      <c r="G8" s="8">
        <f>SUMSQ(D7:D206)</f>
        <v>38.512205604205469</v>
      </c>
    </row>
    <row r="9" spans="1:11" ht="15" customHeight="1" x14ac:dyDescent="0.35">
      <c r="A9" s="3">
        <f t="shared" ref="A9:A72" si="1">A8+1</f>
        <v>3</v>
      </c>
      <c r="B9" s="3">
        <v>0.11192767204794295</v>
      </c>
      <c r="C9" s="3">
        <f t="shared" ref="C9:C72" si="2">B9-0.4*B8</f>
        <v>0.2572651708220684</v>
      </c>
      <c r="D9" s="3">
        <f t="shared" si="0"/>
        <v>9.8654435892987002E-2</v>
      </c>
    </row>
    <row r="10" spans="1:11" ht="15" customHeight="1" x14ac:dyDescent="0.35">
      <c r="A10" s="3">
        <f t="shared" si="1"/>
        <v>4</v>
      </c>
      <c r="B10" s="3">
        <v>2.6947470072676356E-2</v>
      </c>
      <c r="C10" s="3">
        <f t="shared" si="2"/>
        <v>-1.7823598746500826E-2</v>
      </c>
      <c r="D10" s="3">
        <f t="shared" si="0"/>
        <v>5.1101434090086217E-2</v>
      </c>
    </row>
    <row r="11" spans="1:11" ht="15" customHeight="1" x14ac:dyDescent="0.35">
      <c r="A11" s="3">
        <f t="shared" si="1"/>
        <v>5</v>
      </c>
      <c r="B11" s="3">
        <v>-1.6753415454899445E-2</v>
      </c>
      <c r="C11" s="3">
        <f t="shared" si="2"/>
        <v>-2.7532403483969986E-2</v>
      </c>
      <c r="D11" s="3">
        <f t="shared" si="0"/>
        <v>4.0109935238283767E-2</v>
      </c>
    </row>
    <row r="12" spans="1:11" x14ac:dyDescent="0.35">
      <c r="A12" s="3">
        <f t="shared" si="1"/>
        <v>6</v>
      </c>
      <c r="B12" s="3">
        <v>8.1914358993839212E-2</v>
      </c>
      <c r="C12" s="3">
        <f t="shared" si="2"/>
        <v>8.8615725175798993E-2</v>
      </c>
      <c r="D12" s="3">
        <f t="shared" si="0"/>
        <v>9.447086688478136E-2</v>
      </c>
    </row>
    <row r="13" spans="1:11" x14ac:dyDescent="0.35">
      <c r="A13" s="3">
        <f t="shared" si="1"/>
        <v>7</v>
      </c>
      <c r="B13" s="3">
        <v>0.63820678984685353</v>
      </c>
      <c r="C13" s="3">
        <f t="shared" si="2"/>
        <v>0.60544104624931783</v>
      </c>
      <c r="D13" s="3">
        <f t="shared" si="0"/>
        <v>0.63492075825898364</v>
      </c>
    </row>
    <row r="14" spans="1:11" x14ac:dyDescent="0.35">
      <c r="A14" s="3">
        <f t="shared" si="1"/>
        <v>8</v>
      </c>
      <c r="B14" s="3">
        <v>0.13169322212412099</v>
      </c>
      <c r="C14" s="3">
        <f t="shared" si="2"/>
        <v>-0.12358949381462042</v>
      </c>
      <c r="D14" s="3">
        <f t="shared" si="0"/>
        <v>9.7286062688935332E-2</v>
      </c>
    </row>
    <row r="15" spans="1:11" x14ac:dyDescent="0.35">
      <c r="A15" s="3">
        <f t="shared" si="1"/>
        <v>9</v>
      </c>
      <c r="B15" s="3">
        <v>-5.7137285520943479E-2</v>
      </c>
      <c r="C15" s="3">
        <f t="shared" si="2"/>
        <v>-0.10981457437059187</v>
      </c>
      <c r="D15" s="3">
        <f t="shared" si="0"/>
        <v>-3.3647622177872788E-2</v>
      </c>
    </row>
    <row r="16" spans="1:11" x14ac:dyDescent="0.35">
      <c r="A16" s="3">
        <f t="shared" si="1"/>
        <v>10</v>
      </c>
      <c r="B16" s="3">
        <v>0.54124755369311517</v>
      </c>
      <c r="C16" s="3">
        <f t="shared" si="2"/>
        <v>0.56410246790149254</v>
      </c>
      <c r="D16" s="3">
        <f t="shared" si="0"/>
        <v>0.48180690025905082</v>
      </c>
    </row>
    <row r="17" spans="1:4" x14ac:dyDescent="0.35">
      <c r="A17" s="3">
        <f t="shared" si="1"/>
        <v>11</v>
      </c>
      <c r="B17" s="3">
        <v>0.43912452837972638</v>
      </c>
      <c r="C17" s="3">
        <f t="shared" si="2"/>
        <v>0.22262550690248029</v>
      </c>
      <c r="D17" s="3">
        <f t="shared" si="0"/>
        <v>0.37285188833596528</v>
      </c>
    </row>
    <row r="18" spans="1:4" x14ac:dyDescent="0.35">
      <c r="A18">
        <f t="shared" si="1"/>
        <v>12</v>
      </c>
      <c r="B18">
        <v>0.54883288339069092</v>
      </c>
      <c r="C18" s="3">
        <f t="shared" si="2"/>
        <v>0.37318307203880036</v>
      </c>
      <c r="D18" s="3">
        <f t="shared" si="0"/>
        <v>0.54666283122695114</v>
      </c>
    </row>
    <row r="19" spans="1:4" x14ac:dyDescent="0.35">
      <c r="A19">
        <f t="shared" si="1"/>
        <v>13</v>
      </c>
      <c r="B19">
        <v>0.85693829196286697</v>
      </c>
      <c r="C19" s="3">
        <f t="shared" si="2"/>
        <v>0.63740513860659065</v>
      </c>
      <c r="D19" s="3">
        <f t="shared" si="0"/>
        <v>0.79689931957006854</v>
      </c>
    </row>
    <row r="20" spans="1:4" x14ac:dyDescent="0.35">
      <c r="A20">
        <f t="shared" si="1"/>
        <v>14</v>
      </c>
      <c r="B20">
        <v>0.43225906999569413</v>
      </c>
      <c r="C20" s="3">
        <f t="shared" si="2"/>
        <v>8.9483753210547301E-2</v>
      </c>
      <c r="D20" s="3">
        <f t="shared" si="0"/>
        <v>0.3633160783865525</v>
      </c>
    </row>
    <row r="21" spans="1:4" x14ac:dyDescent="0.35">
      <c r="A21">
        <f t="shared" si="1"/>
        <v>15</v>
      </c>
      <c r="B21">
        <v>-6.4599939622106764E-2</v>
      </c>
      <c r="C21" s="3">
        <f t="shared" si="2"/>
        <v>-0.23750356762038444</v>
      </c>
      <c r="D21" s="3">
        <f t="shared" si="0"/>
        <v>-0.11252372783151258</v>
      </c>
    </row>
    <row r="22" spans="1:4" x14ac:dyDescent="0.35">
      <c r="A22">
        <f t="shared" si="1"/>
        <v>16</v>
      </c>
      <c r="B22">
        <v>-0.20365610579624818</v>
      </c>
      <c r="C22" s="3">
        <f t="shared" si="2"/>
        <v>-0.17781612994740548</v>
      </c>
      <c r="D22" s="3">
        <f t="shared" si="0"/>
        <v>-0.28448123019280336</v>
      </c>
    </row>
    <row r="23" spans="1:4" x14ac:dyDescent="0.35">
      <c r="A23">
        <f t="shared" si="1"/>
        <v>17</v>
      </c>
      <c r="B23">
        <v>-0.11232162753376856</v>
      </c>
      <c r="C23" s="3">
        <f t="shared" si="2"/>
        <v>-3.0859185215269286E-2</v>
      </c>
      <c r="D23" s="3">
        <f t="shared" si="0"/>
        <v>-0.18337018036566649</v>
      </c>
    </row>
    <row r="24" spans="1:4" x14ac:dyDescent="0.35">
      <c r="A24">
        <f t="shared" si="1"/>
        <v>18</v>
      </c>
      <c r="B24">
        <v>-0.12263390545953902</v>
      </c>
      <c r="C24" s="3">
        <f t="shared" si="2"/>
        <v>-7.7705254446031588E-2</v>
      </c>
      <c r="D24" s="3">
        <f t="shared" si="0"/>
        <v>-0.15102472247514875</v>
      </c>
    </row>
    <row r="25" spans="1:4" x14ac:dyDescent="0.35">
      <c r="A25">
        <f t="shared" si="1"/>
        <v>19</v>
      </c>
      <c r="B25">
        <v>0.4997230636303775</v>
      </c>
      <c r="C25" s="3">
        <f t="shared" si="2"/>
        <v>0.54877662581419306</v>
      </c>
      <c r="D25" s="3">
        <f t="shared" si="0"/>
        <v>0.51666896381985272</v>
      </c>
    </row>
    <row r="26" spans="1:4" x14ac:dyDescent="0.35">
      <c r="A26">
        <f t="shared" si="1"/>
        <v>20</v>
      </c>
      <c r="B26">
        <v>-7.107510966411526E-2</v>
      </c>
      <c r="C26" s="3">
        <f t="shared" si="2"/>
        <v>-0.27096433511626627</v>
      </c>
      <c r="D26" s="3">
        <f t="shared" si="0"/>
        <v>-8.3897847320278995E-2</v>
      </c>
    </row>
    <row r="27" spans="1:4" x14ac:dyDescent="0.35">
      <c r="A27">
        <f t="shared" si="1"/>
        <v>21</v>
      </c>
      <c r="B27">
        <v>0.9239136154717118</v>
      </c>
      <c r="C27" s="3">
        <f t="shared" si="2"/>
        <v>0.95234365933735787</v>
      </c>
      <c r="D27" s="3">
        <f t="shared" si="0"/>
        <v>0.98679862741192703</v>
      </c>
    </row>
    <row r="28" spans="1:4" x14ac:dyDescent="0.35">
      <c r="A28">
        <f t="shared" si="1"/>
        <v>22</v>
      </c>
      <c r="B28">
        <v>0.15295754626692404</v>
      </c>
      <c r="C28" s="3">
        <f t="shared" si="2"/>
        <v>-0.21660789992176072</v>
      </c>
      <c r="D28" s="3">
        <f t="shared" si="0"/>
        <v>5.0232678012786414E-2</v>
      </c>
    </row>
    <row r="29" spans="1:4" x14ac:dyDescent="0.35">
      <c r="A29">
        <f t="shared" si="1"/>
        <v>23</v>
      </c>
      <c r="B29">
        <v>0.33328421180909701</v>
      </c>
      <c r="C29" s="3">
        <f t="shared" si="2"/>
        <v>0.2721011933023274</v>
      </c>
      <c r="D29" s="3">
        <f t="shared" si="0"/>
        <v>0.38460234849221886</v>
      </c>
    </row>
    <row r="30" spans="1:4" x14ac:dyDescent="0.35">
      <c r="A30">
        <f t="shared" si="1"/>
        <v>24</v>
      </c>
      <c r="B30">
        <v>0.18774221804470156</v>
      </c>
      <c r="C30" s="3">
        <f t="shared" si="2"/>
        <v>5.4428533321062761E-2</v>
      </c>
      <c r="D30" s="3">
        <f t="shared" si="0"/>
        <v>6.7684665636756292E-2</v>
      </c>
    </row>
    <row r="31" spans="1:4" x14ac:dyDescent="0.35">
      <c r="A31">
        <f t="shared" si="1"/>
        <v>25</v>
      </c>
      <c r="B31">
        <v>0.22501409955220572</v>
      </c>
      <c r="C31" s="3">
        <f t="shared" si="2"/>
        <v>0.14991721233432509</v>
      </c>
      <c r="D31" s="3">
        <f t="shared" si="0"/>
        <v>0.19992883553619153</v>
      </c>
    </row>
    <row r="32" spans="1:4" x14ac:dyDescent="0.35">
      <c r="A32">
        <f t="shared" si="1"/>
        <v>26</v>
      </c>
      <c r="B32">
        <v>0.1013872161540149</v>
      </c>
      <c r="C32" s="3">
        <f t="shared" si="2"/>
        <v>1.1381576333132609E-2</v>
      </c>
      <c r="D32" s="3">
        <f t="shared" si="0"/>
        <v>3.7841775387442121E-2</v>
      </c>
    </row>
    <row r="33" spans="1:4" x14ac:dyDescent="0.35">
      <c r="A33">
        <f t="shared" si="1"/>
        <v>27</v>
      </c>
      <c r="B33">
        <v>0.16772638439529058</v>
      </c>
      <c r="C33" s="3">
        <f t="shared" si="2"/>
        <v>0.12717149793368462</v>
      </c>
      <c r="D33" s="3">
        <f t="shared" si="0"/>
        <v>0.14890012913252726</v>
      </c>
    </row>
    <row r="34" spans="1:4" x14ac:dyDescent="0.35">
      <c r="A34">
        <f t="shared" si="1"/>
        <v>28</v>
      </c>
      <c r="B34">
        <v>-0.31651644142481467</v>
      </c>
      <c r="C34" s="3">
        <f t="shared" si="2"/>
        <v>-0.3836069951829309</v>
      </c>
      <c r="D34" s="3">
        <f t="shared" si="0"/>
        <v>-0.35420053567890208</v>
      </c>
    </row>
    <row r="35" spans="1:4" x14ac:dyDescent="0.35">
      <c r="A35">
        <f t="shared" si="1"/>
        <v>29</v>
      </c>
      <c r="B35">
        <v>-0.59068997433252501</v>
      </c>
      <c r="C35" s="3">
        <f t="shared" si="2"/>
        <v>-0.4640833977625991</v>
      </c>
      <c r="D35" s="3">
        <f t="shared" si="0"/>
        <v>-0.57747766717914673</v>
      </c>
    </row>
    <row r="36" spans="1:4" x14ac:dyDescent="0.35">
      <c r="A36">
        <f t="shared" si="1"/>
        <v>30</v>
      </c>
      <c r="B36">
        <v>0.3060210831404202</v>
      </c>
      <c r="C36" s="3">
        <f t="shared" si="2"/>
        <v>0.54229707287343021</v>
      </c>
      <c r="D36" s="3">
        <f t="shared" si="0"/>
        <v>0.29524501471984321</v>
      </c>
    </row>
    <row r="37" spans="1:4" x14ac:dyDescent="0.35">
      <c r="A37">
        <f t="shared" si="1"/>
        <v>31</v>
      </c>
      <c r="B37">
        <v>-0.62752248082675643</v>
      </c>
      <c r="C37" s="3">
        <f t="shared" si="2"/>
        <v>-0.74993091408292456</v>
      </c>
      <c r="D37" s="3">
        <f t="shared" si="0"/>
        <v>-0.65417222057239266</v>
      </c>
    </row>
    <row r="38" spans="1:4" x14ac:dyDescent="0.35">
      <c r="A38">
        <f t="shared" si="1"/>
        <v>32</v>
      </c>
      <c r="B38">
        <v>0.23702118556121191</v>
      </c>
      <c r="C38" s="3">
        <f t="shared" si="2"/>
        <v>0.4880301778919145</v>
      </c>
      <c r="D38" s="3">
        <f t="shared" si="0"/>
        <v>0.36101117249475556</v>
      </c>
    </row>
    <row r="39" spans="1:4" x14ac:dyDescent="0.35">
      <c r="A39">
        <f t="shared" si="1"/>
        <v>33</v>
      </c>
      <c r="B39">
        <v>-9.8704944770256597E-2</v>
      </c>
      <c r="C39" s="3">
        <f t="shared" si="2"/>
        <v>-0.19351341899474137</v>
      </c>
      <c r="D39" s="3">
        <f t="shared" si="0"/>
        <v>-0.16271933144175474</v>
      </c>
    </row>
    <row r="40" spans="1:4" x14ac:dyDescent="0.35">
      <c r="A40">
        <f t="shared" si="1"/>
        <v>34</v>
      </c>
      <c r="B40">
        <v>0.33462467270222157</v>
      </c>
      <c r="C40" s="3">
        <f t="shared" si="2"/>
        <v>0.37410665061032422</v>
      </c>
      <c r="D40" s="3">
        <f t="shared" si="0"/>
        <v>0.43084699642652974</v>
      </c>
    </row>
    <row r="41" spans="1:4" x14ac:dyDescent="0.35">
      <c r="A41">
        <f t="shared" si="1"/>
        <v>35</v>
      </c>
      <c r="B41">
        <v>7.6903283588442367E-2</v>
      </c>
      <c r="C41" s="3">
        <f t="shared" si="2"/>
        <v>-5.6946585492446272E-2</v>
      </c>
      <c r="D41" s="3">
        <f t="shared" si="0"/>
        <v>3.1845424814184897E-2</v>
      </c>
    </row>
    <row r="42" spans="1:4" x14ac:dyDescent="0.35">
      <c r="A42">
        <f t="shared" si="1"/>
        <v>36</v>
      </c>
      <c r="B42">
        <v>-0.31754085082588029</v>
      </c>
      <c r="C42" s="3">
        <f t="shared" si="2"/>
        <v>-0.34830216426125726</v>
      </c>
      <c r="D42" s="3">
        <f t="shared" si="0"/>
        <v>-0.28007109268388641</v>
      </c>
    </row>
    <row r="43" spans="1:4" x14ac:dyDescent="0.35">
      <c r="A43">
        <f t="shared" si="1"/>
        <v>37</v>
      </c>
      <c r="B43">
        <v>-0.25419372210868713</v>
      </c>
      <c r="C43" s="3">
        <f t="shared" si="2"/>
        <v>-0.12717738177833501</v>
      </c>
      <c r="D43" s="3">
        <f t="shared" si="0"/>
        <v>-0.27418190718859292</v>
      </c>
    </row>
    <row r="44" spans="1:4" x14ac:dyDescent="0.35">
      <c r="A44">
        <f t="shared" si="1"/>
        <v>38</v>
      </c>
      <c r="B44">
        <v>0.62604102360566283</v>
      </c>
      <c r="C44" s="3">
        <f t="shared" si="2"/>
        <v>0.72771851244913766</v>
      </c>
      <c r="D44" s="3">
        <f t="shared" si="0"/>
        <v>0.60564324437694883</v>
      </c>
    </row>
    <row r="45" spans="1:4" x14ac:dyDescent="0.35">
      <c r="A45">
        <f t="shared" si="1"/>
        <v>39</v>
      </c>
      <c r="B45">
        <v>0.65942009251344469</v>
      </c>
      <c r="C45" s="3">
        <f t="shared" si="2"/>
        <v>0.40900368307117957</v>
      </c>
      <c r="D45" s="3">
        <f t="shared" si="0"/>
        <v>0.62804911989556145</v>
      </c>
    </row>
    <row r="46" spans="1:4" x14ac:dyDescent="0.35">
      <c r="A46">
        <f t="shared" si="1"/>
        <v>40</v>
      </c>
      <c r="B46">
        <v>3.9187187377916315E-2</v>
      </c>
      <c r="C46" s="3">
        <f t="shared" si="2"/>
        <v>-0.22458084962746155</v>
      </c>
      <c r="D46" s="3">
        <f t="shared" si="0"/>
        <v>7.7039069626416989E-2</v>
      </c>
    </row>
    <row r="47" spans="1:4" x14ac:dyDescent="0.35">
      <c r="A47">
        <f t="shared" si="1"/>
        <v>41</v>
      </c>
      <c r="B47">
        <v>0.17389833870797153</v>
      </c>
      <c r="C47" s="3">
        <f t="shared" si="2"/>
        <v>0.15822346375680502</v>
      </c>
      <c r="D47" s="3">
        <f t="shared" si="0"/>
        <v>0.16315838879099259</v>
      </c>
    </row>
    <row r="48" spans="1:4" x14ac:dyDescent="0.35">
      <c r="A48">
        <f t="shared" si="1"/>
        <v>42</v>
      </c>
      <c r="B48">
        <v>-0.11526190497676622</v>
      </c>
      <c r="C48" s="3">
        <f t="shared" si="2"/>
        <v>-0.18482124045995485</v>
      </c>
      <c r="D48" s="3">
        <f t="shared" si="0"/>
        <v>-0.20050387952672311</v>
      </c>
    </row>
    <row r="49" spans="1:4" x14ac:dyDescent="0.35">
      <c r="A49">
        <f t="shared" si="1"/>
        <v>43</v>
      </c>
      <c r="B49">
        <v>-0.30619159093863518</v>
      </c>
      <c r="C49" s="3">
        <f t="shared" si="2"/>
        <v>-0.26008682894792867</v>
      </c>
      <c r="D49" s="3">
        <f t="shared" si="0"/>
        <v>-0.32442786072744867</v>
      </c>
    </row>
    <row r="50" spans="1:4" x14ac:dyDescent="0.35">
      <c r="A50">
        <f t="shared" si="1"/>
        <v>44</v>
      </c>
      <c r="B50">
        <v>0.1324161057881085</v>
      </c>
      <c r="C50" s="3">
        <f t="shared" si="2"/>
        <v>0.25489274216356261</v>
      </c>
      <c r="D50" s="3">
        <f t="shared" si="0"/>
        <v>0.10606113107968693</v>
      </c>
    </row>
    <row r="51" spans="1:4" x14ac:dyDescent="0.35">
      <c r="A51">
        <f t="shared" si="1"/>
        <v>45</v>
      </c>
      <c r="B51">
        <v>-0.54694148767811068</v>
      </c>
      <c r="C51" s="3">
        <f t="shared" si="2"/>
        <v>-0.59990792999335407</v>
      </c>
      <c r="D51" s="3">
        <f t="shared" si="0"/>
        <v>-0.56643380691226952</v>
      </c>
    </row>
    <row r="52" spans="1:4" x14ac:dyDescent="0.35">
      <c r="A52">
        <f t="shared" si="1"/>
        <v>46</v>
      </c>
      <c r="B52">
        <v>7.5804716770691866E-2</v>
      </c>
      <c r="C52" s="3">
        <f t="shared" si="2"/>
        <v>0.29458131184193614</v>
      </c>
      <c r="D52" s="3">
        <f t="shared" si="0"/>
        <v>0.14985957140174128</v>
      </c>
    </row>
    <row r="53" spans="1:4" x14ac:dyDescent="0.35">
      <c r="A53">
        <f t="shared" si="1"/>
        <v>47</v>
      </c>
      <c r="B53">
        <v>-1.3805346031133389E-2</v>
      </c>
      <c r="C53" s="3">
        <f t="shared" si="2"/>
        <v>-4.412723273941014E-2</v>
      </c>
      <c r="D53" s="3">
        <f t="shared" si="0"/>
        <v>-5.4634370643555807E-2</v>
      </c>
    </row>
    <row r="54" spans="1:4" x14ac:dyDescent="0.35">
      <c r="A54">
        <f t="shared" si="1"/>
        <v>48</v>
      </c>
      <c r="B54">
        <v>0.33052630065869121</v>
      </c>
      <c r="C54" s="3">
        <f t="shared" si="2"/>
        <v>0.33604843907114457</v>
      </c>
      <c r="D54" s="3">
        <f t="shared" si="0"/>
        <v>0.40077547216671333</v>
      </c>
    </row>
    <row r="55" spans="1:4" x14ac:dyDescent="0.35">
      <c r="A55">
        <f t="shared" si="1"/>
        <v>49</v>
      </c>
      <c r="B55">
        <v>6.3089327347226012E-2</v>
      </c>
      <c r="C55" s="3">
        <f t="shared" si="2"/>
        <v>-6.9121192916250476E-2</v>
      </c>
      <c r="D55" s="3">
        <f t="shared" si="0"/>
        <v>4.4959408694672548E-2</v>
      </c>
    </row>
    <row r="56" spans="1:4" x14ac:dyDescent="0.35">
      <c r="A56">
        <f t="shared" si="1"/>
        <v>50</v>
      </c>
      <c r="B56">
        <v>-0.26048714702548137</v>
      </c>
      <c r="C56" s="3">
        <f t="shared" si="2"/>
        <v>-0.28572287796437179</v>
      </c>
      <c r="D56" s="3">
        <f t="shared" si="0"/>
        <v>-0.22904748075131487</v>
      </c>
    </row>
    <row r="57" spans="1:4" x14ac:dyDescent="0.35">
      <c r="A57">
        <f t="shared" si="1"/>
        <v>51</v>
      </c>
      <c r="B57">
        <v>0.64674810862294951</v>
      </c>
      <c r="C57" s="3">
        <f t="shared" si="2"/>
        <v>0.75094296743314204</v>
      </c>
      <c r="D57" s="3">
        <f t="shared" si="0"/>
        <v>0.62631201214675758</v>
      </c>
    </row>
    <row r="58" spans="1:4" x14ac:dyDescent="0.35">
      <c r="A58">
        <f t="shared" si="1"/>
        <v>52</v>
      </c>
      <c r="B58">
        <v>0.70366243241228765</v>
      </c>
      <c r="C58" s="3">
        <f t="shared" si="2"/>
        <v>0.44496318896310783</v>
      </c>
      <c r="D58" s="3">
        <f t="shared" si="0"/>
        <v>0.63447447198743601</v>
      </c>
    </row>
    <row r="59" spans="1:4" x14ac:dyDescent="0.35">
      <c r="A59">
        <f t="shared" si="1"/>
        <v>53</v>
      </c>
      <c r="B59">
        <v>4.8029876219132531E-2</v>
      </c>
      <c r="C59" s="3">
        <f t="shared" si="2"/>
        <v>-0.23343509674578256</v>
      </c>
      <c r="D59" s="3">
        <f t="shared" si="0"/>
        <v>6.6540801149137685E-2</v>
      </c>
    </row>
    <row r="60" spans="1:4" x14ac:dyDescent="0.35">
      <c r="A60">
        <f t="shared" si="1"/>
        <v>54</v>
      </c>
      <c r="B60">
        <v>0.51735363915428434</v>
      </c>
      <c r="C60" s="3">
        <f t="shared" si="2"/>
        <v>0.49814168866663133</v>
      </c>
      <c r="D60" s="3">
        <f t="shared" si="0"/>
        <v>0.49745284405963919</v>
      </c>
    </row>
    <row r="61" spans="1:4" x14ac:dyDescent="0.35">
      <c r="A61">
        <f t="shared" si="1"/>
        <v>55</v>
      </c>
      <c r="B61">
        <v>0.16904804283569394</v>
      </c>
      <c r="C61" s="3">
        <f t="shared" si="2"/>
        <v>-3.7893412826019796E-2</v>
      </c>
      <c r="D61" s="3">
        <f t="shared" si="0"/>
        <v>5.9371156031549133E-2</v>
      </c>
    </row>
    <row r="62" spans="1:4" x14ac:dyDescent="0.35">
      <c r="A62">
        <f t="shared" si="1"/>
        <v>56</v>
      </c>
      <c r="B62">
        <v>0.87765490133672586</v>
      </c>
      <c r="C62" s="3">
        <f t="shared" si="2"/>
        <v>0.81003568420244831</v>
      </c>
      <c r="D62" s="3">
        <f t="shared" si="0"/>
        <v>0.86486381329023099</v>
      </c>
    </row>
    <row r="63" spans="1:4" x14ac:dyDescent="0.35">
      <c r="A63">
        <f t="shared" si="1"/>
        <v>57</v>
      </c>
      <c r="B63">
        <v>0.13484802117187894</v>
      </c>
      <c r="C63" s="3">
        <f t="shared" si="2"/>
        <v>-0.21621393936281141</v>
      </c>
      <c r="D63" s="3">
        <f t="shared" si="0"/>
        <v>2.3516642550789002E-2</v>
      </c>
    </row>
    <row r="64" spans="1:4" x14ac:dyDescent="0.35">
      <c r="A64">
        <f t="shared" si="1"/>
        <v>58</v>
      </c>
      <c r="B64">
        <v>0.27471421248229116</v>
      </c>
      <c r="C64" s="3">
        <f t="shared" si="2"/>
        <v>0.22077500401353958</v>
      </c>
      <c r="D64" s="3">
        <f t="shared" si="0"/>
        <v>0.29578004442430073</v>
      </c>
    </row>
    <row r="65" spans="1:4" x14ac:dyDescent="0.35">
      <c r="A65">
        <f t="shared" si="1"/>
        <v>59</v>
      </c>
      <c r="B65">
        <v>0.75044548677266099</v>
      </c>
      <c r="C65" s="3">
        <f t="shared" si="2"/>
        <v>0.64055980177974448</v>
      </c>
      <c r="D65" s="3">
        <f t="shared" si="0"/>
        <v>0.63625129715631568</v>
      </c>
    </row>
    <row r="66" spans="1:4" x14ac:dyDescent="0.35">
      <c r="A66">
        <f t="shared" si="1"/>
        <v>60</v>
      </c>
      <c r="B66">
        <v>0.43224327377155569</v>
      </c>
      <c r="C66" s="3">
        <f t="shared" si="2"/>
        <v>0.13206507906249126</v>
      </c>
      <c r="D66" s="3">
        <f t="shared" si="0"/>
        <v>0.37276786932639872</v>
      </c>
    </row>
    <row r="67" spans="1:4" x14ac:dyDescent="0.35">
      <c r="A67">
        <f t="shared" si="1"/>
        <v>61</v>
      </c>
      <c r="B67">
        <v>-3.9059421132505837E-2</v>
      </c>
      <c r="C67" s="3">
        <f t="shared" si="2"/>
        <v>-0.21195673064112813</v>
      </c>
      <c r="D67" s="3">
        <f t="shared" si="0"/>
        <v>-6.6280906477280466E-2</v>
      </c>
    </row>
    <row r="68" spans="1:4" x14ac:dyDescent="0.35">
      <c r="A68">
        <f t="shared" si="1"/>
        <v>62</v>
      </c>
      <c r="B68">
        <v>-0.50717404197370719</v>
      </c>
      <c r="C68" s="3">
        <f t="shared" si="2"/>
        <v>-0.49155027352070485</v>
      </c>
      <c r="D68" s="3">
        <f t="shared" si="0"/>
        <v>-0.56152500880791889</v>
      </c>
    </row>
    <row r="69" spans="1:4" x14ac:dyDescent="0.35">
      <c r="A69">
        <f t="shared" si="1"/>
        <v>63</v>
      </c>
      <c r="B69">
        <v>0.51960944946831655</v>
      </c>
      <c r="C69" s="3">
        <f t="shared" si="2"/>
        <v>0.72247906625779945</v>
      </c>
      <c r="D69" s="3">
        <f t="shared" si="0"/>
        <v>0.47774956751314768</v>
      </c>
    </row>
    <row r="70" spans="1:4" x14ac:dyDescent="0.35">
      <c r="A70">
        <f t="shared" si="1"/>
        <v>64</v>
      </c>
      <c r="B70">
        <v>-0.26181646538481168</v>
      </c>
      <c r="C70" s="3">
        <f t="shared" si="2"/>
        <v>-0.46966024517213834</v>
      </c>
      <c r="D70" s="3">
        <f t="shared" si="0"/>
        <v>-0.34581607804212328</v>
      </c>
    </row>
    <row r="71" spans="1:4" x14ac:dyDescent="0.35">
      <c r="A71">
        <f t="shared" si="1"/>
        <v>65</v>
      </c>
      <c r="B71">
        <v>-0.13816887905714118</v>
      </c>
      <c r="C71" s="3">
        <f t="shared" si="2"/>
        <v>-3.34422929032165E-2</v>
      </c>
      <c r="D71" s="3">
        <f t="shared" si="0"/>
        <v>-4.1007892060178977E-2</v>
      </c>
    </row>
    <row r="72" spans="1:4" x14ac:dyDescent="0.35">
      <c r="A72">
        <f t="shared" si="1"/>
        <v>66</v>
      </c>
      <c r="B72">
        <v>-9.6577054658605041E-2</v>
      </c>
      <c r="C72" s="3">
        <f t="shared" si="2"/>
        <v>-4.1309503035748568E-2</v>
      </c>
      <c r="D72" s="3">
        <f t="shared" ref="D72:D135" si="3">C72-SUMPRODUCT(D69:D71,G$3:G$5)</f>
        <v>-0.14463032548264357</v>
      </c>
    </row>
    <row r="73" spans="1:4" x14ac:dyDescent="0.35">
      <c r="A73">
        <f t="shared" ref="A73:A136" si="4">A72+1</f>
        <v>67</v>
      </c>
      <c r="B73">
        <v>5.7370588729134829E-2</v>
      </c>
      <c r="C73" s="3">
        <f t="shared" ref="C73:C136" si="5">B73-0.4*B72</f>
        <v>9.6001410592576858E-2</v>
      </c>
      <c r="D73" s="3">
        <f t="shared" si="3"/>
        <v>8.5966273043683011E-2</v>
      </c>
    </row>
    <row r="74" spans="1:4" x14ac:dyDescent="0.35">
      <c r="A74">
        <f t="shared" si="4"/>
        <v>68</v>
      </c>
      <c r="B74">
        <v>-0.17149698873547628</v>
      </c>
      <c r="C74" s="3">
        <f t="shared" si="5"/>
        <v>-0.1944452242271302</v>
      </c>
      <c r="D74" s="3">
        <f t="shared" si="3"/>
        <v>-0.17228353130499266</v>
      </c>
    </row>
    <row r="75" spans="1:4" x14ac:dyDescent="0.35">
      <c r="A75">
        <f t="shared" si="4"/>
        <v>69</v>
      </c>
      <c r="B75">
        <v>-0.26611226014777867</v>
      </c>
      <c r="C75" s="3">
        <f t="shared" si="5"/>
        <v>-0.19751346465358816</v>
      </c>
      <c r="D75" s="3">
        <f t="shared" si="3"/>
        <v>-0.23118858826380848</v>
      </c>
    </row>
    <row r="76" spans="1:4" x14ac:dyDescent="0.35">
      <c r="A76">
        <f t="shared" si="4"/>
        <v>70</v>
      </c>
      <c r="B76">
        <v>0.18782245949059648</v>
      </c>
      <c r="C76" s="3">
        <f t="shared" si="5"/>
        <v>0.29426736354970795</v>
      </c>
      <c r="D76" s="3">
        <f t="shared" si="3"/>
        <v>0.18945784616803163</v>
      </c>
    </row>
    <row r="77" spans="1:4" x14ac:dyDescent="0.35">
      <c r="A77">
        <f t="shared" si="4"/>
        <v>71</v>
      </c>
      <c r="B77">
        <v>0.41543305078380388</v>
      </c>
      <c r="C77" s="3">
        <f t="shared" si="5"/>
        <v>0.34030406698756527</v>
      </c>
      <c r="D77" s="3">
        <f t="shared" si="3"/>
        <v>0.40687776210443666</v>
      </c>
    </row>
    <row r="78" spans="1:4" x14ac:dyDescent="0.35">
      <c r="A78">
        <f t="shared" si="4"/>
        <v>72</v>
      </c>
      <c r="B78">
        <v>0.70353176573511123</v>
      </c>
      <c r="C78" s="3">
        <f t="shared" si="5"/>
        <v>0.53735854542158967</v>
      </c>
      <c r="D78" s="3">
        <f t="shared" si="3"/>
        <v>0.72199515732639208</v>
      </c>
    </row>
    <row r="79" spans="1:4" x14ac:dyDescent="0.35">
      <c r="A79">
        <f t="shared" si="4"/>
        <v>73</v>
      </c>
      <c r="B79">
        <v>-0.3952458411406039</v>
      </c>
      <c r="C79" s="3">
        <f t="shared" si="5"/>
        <v>-0.67665854743464848</v>
      </c>
      <c r="D79" s="3">
        <f t="shared" si="3"/>
        <v>-0.41767767295896246</v>
      </c>
    </row>
    <row r="80" spans="1:4" x14ac:dyDescent="0.35">
      <c r="A80">
        <f t="shared" si="4"/>
        <v>74</v>
      </c>
      <c r="B80">
        <v>-0.51964111108785283</v>
      </c>
      <c r="C80" s="3">
        <f t="shared" si="5"/>
        <v>-0.36154277463161122</v>
      </c>
      <c r="D80" s="3">
        <f t="shared" si="3"/>
        <v>-0.493433559118166</v>
      </c>
    </row>
    <row r="81" spans="1:4" x14ac:dyDescent="0.35">
      <c r="A81">
        <f t="shared" si="4"/>
        <v>75</v>
      </c>
      <c r="B81">
        <v>0.14942689895794989</v>
      </c>
      <c r="C81" s="3">
        <f t="shared" si="5"/>
        <v>0.35728334339309104</v>
      </c>
      <c r="D81" s="3">
        <f t="shared" si="3"/>
        <v>6.218547653753298E-2</v>
      </c>
    </row>
    <row r="82" spans="1:4" x14ac:dyDescent="0.35">
      <c r="A82">
        <f t="shared" si="4"/>
        <v>76</v>
      </c>
      <c r="B82">
        <v>0.46561919595619389</v>
      </c>
      <c r="C82" s="3">
        <f t="shared" si="5"/>
        <v>0.40584843637301393</v>
      </c>
      <c r="D82" s="3">
        <f t="shared" si="3"/>
        <v>0.43681040084738365</v>
      </c>
    </row>
    <row r="83" spans="1:4" x14ac:dyDescent="0.35">
      <c r="A83">
        <f t="shared" si="4"/>
        <v>77</v>
      </c>
      <c r="B83">
        <v>0.28518260718846278</v>
      </c>
      <c r="C83" s="3">
        <f t="shared" si="5"/>
        <v>9.8934928805985201E-2</v>
      </c>
      <c r="D83" s="3">
        <f t="shared" si="3"/>
        <v>0.31557627268920402</v>
      </c>
    </row>
    <row r="84" spans="1:4" x14ac:dyDescent="0.35">
      <c r="A84">
        <f t="shared" si="4"/>
        <v>78</v>
      </c>
      <c r="B84">
        <v>-0.79657845002233552</v>
      </c>
      <c r="C84" s="3">
        <f t="shared" si="5"/>
        <v>-0.91065149289772063</v>
      </c>
      <c r="D84" s="3">
        <f t="shared" si="3"/>
        <v>-0.77262449558555457</v>
      </c>
    </row>
    <row r="85" spans="1:4" x14ac:dyDescent="0.35">
      <c r="A85">
        <f t="shared" si="4"/>
        <v>79</v>
      </c>
      <c r="B85">
        <v>0.29482782543320696</v>
      </c>
      <c r="C85" s="3">
        <f t="shared" si="5"/>
        <v>0.61345920544214116</v>
      </c>
      <c r="D85" s="3">
        <f t="shared" si="3"/>
        <v>0.32117219910242667</v>
      </c>
    </row>
    <row r="86" spans="1:4" x14ac:dyDescent="0.35">
      <c r="A86">
        <f t="shared" si="4"/>
        <v>80</v>
      </c>
      <c r="B86">
        <v>-0.45924627456910311</v>
      </c>
      <c r="C86" s="3">
        <f t="shared" si="5"/>
        <v>-0.57717740474238588</v>
      </c>
      <c r="D86" s="3">
        <f t="shared" si="3"/>
        <v>-0.57276142981623268</v>
      </c>
    </row>
    <row r="87" spans="1:4" x14ac:dyDescent="0.35">
      <c r="A87">
        <f t="shared" si="4"/>
        <v>81</v>
      </c>
      <c r="B87">
        <v>-6.2314962980168344E-2</v>
      </c>
      <c r="C87" s="3">
        <f t="shared" si="5"/>
        <v>0.12138354684747291</v>
      </c>
      <c r="D87" s="3">
        <f t="shared" si="3"/>
        <v>4.8831206825588086E-2</v>
      </c>
    </row>
    <row r="88" spans="1:4" x14ac:dyDescent="0.35">
      <c r="A88">
        <f t="shared" si="4"/>
        <v>82</v>
      </c>
      <c r="B88">
        <v>-0.67254194699176517</v>
      </c>
      <c r="C88" s="3">
        <f t="shared" si="5"/>
        <v>-0.64761596179969783</v>
      </c>
      <c r="D88" s="3">
        <f t="shared" si="3"/>
        <v>-0.72012094842549323</v>
      </c>
    </row>
    <row r="89" spans="1:4" x14ac:dyDescent="0.35">
      <c r="A89">
        <f t="shared" si="4"/>
        <v>83</v>
      </c>
      <c r="B89">
        <v>-0.36329102577914368</v>
      </c>
      <c r="C89" s="3">
        <f t="shared" si="5"/>
        <v>-9.4274246982437582E-2</v>
      </c>
      <c r="D89" s="3">
        <f t="shared" si="3"/>
        <v>-0.26567894944915771</v>
      </c>
    </row>
    <row r="90" spans="1:4" x14ac:dyDescent="0.35">
      <c r="A90">
        <f t="shared" si="4"/>
        <v>84</v>
      </c>
      <c r="B90">
        <v>0.24488281260528305</v>
      </c>
      <c r="C90" s="3">
        <f t="shared" si="5"/>
        <v>0.39019922291694054</v>
      </c>
      <c r="D90" s="3">
        <f t="shared" si="3"/>
        <v>0.23109975004361377</v>
      </c>
    </row>
    <row r="91" spans="1:4" x14ac:dyDescent="0.35">
      <c r="A91">
        <f t="shared" si="4"/>
        <v>85</v>
      </c>
      <c r="B91">
        <v>0.34561225352951408</v>
      </c>
      <c r="C91" s="3">
        <f t="shared" si="5"/>
        <v>0.24765912848740085</v>
      </c>
      <c r="D91" s="3">
        <f t="shared" si="3"/>
        <v>0.3938161318473643</v>
      </c>
    </row>
    <row r="92" spans="1:4" x14ac:dyDescent="0.35">
      <c r="A92">
        <f t="shared" si="4"/>
        <v>86</v>
      </c>
      <c r="B92">
        <v>0.40011886698200072</v>
      </c>
      <c r="C92" s="3">
        <f t="shared" si="5"/>
        <v>0.26187396557019504</v>
      </c>
      <c r="D92" s="3">
        <f t="shared" si="3"/>
        <v>0.44990806162299163</v>
      </c>
    </row>
    <row r="93" spans="1:4" x14ac:dyDescent="0.35">
      <c r="A93">
        <f t="shared" si="4"/>
        <v>87</v>
      </c>
      <c r="B93">
        <v>-0.10067849717756344</v>
      </c>
      <c r="C93" s="3">
        <f t="shared" si="5"/>
        <v>-0.26072604397036375</v>
      </c>
      <c r="D93" s="3">
        <f t="shared" si="3"/>
        <v>-0.10137236600517932</v>
      </c>
    </row>
    <row r="94" spans="1:4" x14ac:dyDescent="0.35">
      <c r="A94">
        <f t="shared" si="4"/>
        <v>88</v>
      </c>
      <c r="B94">
        <v>0.24606536316588329</v>
      </c>
      <c r="C94" s="3">
        <f t="shared" si="5"/>
        <v>0.28633676203690867</v>
      </c>
      <c r="D94" s="3">
        <f t="shared" si="3"/>
        <v>0.24116742363524396</v>
      </c>
    </row>
    <row r="95" spans="1:4" x14ac:dyDescent="0.35">
      <c r="A95">
        <f t="shared" si="4"/>
        <v>89</v>
      </c>
      <c r="B95">
        <v>0.12154161546185811</v>
      </c>
      <c r="C95" s="3">
        <f t="shared" si="5"/>
        <v>2.3115470195504792E-2</v>
      </c>
      <c r="D95" s="3">
        <f t="shared" si="3"/>
        <v>4.1050124433286386E-2</v>
      </c>
    </row>
    <row r="96" spans="1:4" x14ac:dyDescent="0.35">
      <c r="A96">
        <f t="shared" si="4"/>
        <v>90</v>
      </c>
      <c r="B96">
        <v>-0.64956989756150918</v>
      </c>
      <c r="C96" s="3">
        <f t="shared" si="5"/>
        <v>-0.69818654374625244</v>
      </c>
      <c r="D96" s="3">
        <f t="shared" si="3"/>
        <v>-0.65074669417306596</v>
      </c>
    </row>
    <row r="97" spans="1:4" x14ac:dyDescent="0.35">
      <c r="A97">
        <f t="shared" si="4"/>
        <v>91</v>
      </c>
      <c r="B97">
        <v>0.6011857555182194</v>
      </c>
      <c r="C97" s="3">
        <f t="shared" si="5"/>
        <v>0.86101371454282316</v>
      </c>
      <c r="D97" s="3">
        <f t="shared" si="3"/>
        <v>0.61130884859809709</v>
      </c>
    </row>
    <row r="98" spans="1:4" x14ac:dyDescent="0.35">
      <c r="A98">
        <f t="shared" si="4"/>
        <v>92</v>
      </c>
      <c r="B98">
        <v>0.44718607623193701</v>
      </c>
      <c r="C98" s="3">
        <f t="shared" si="5"/>
        <v>0.20671177402464924</v>
      </c>
      <c r="D98" s="3">
        <f t="shared" si="3"/>
        <v>0.35531819484931987</v>
      </c>
    </row>
    <row r="99" spans="1:4" x14ac:dyDescent="0.35">
      <c r="A99">
        <f t="shared" si="4"/>
        <v>93</v>
      </c>
      <c r="B99">
        <v>-7.9606486546142483E-2</v>
      </c>
      <c r="C99" s="3">
        <f t="shared" si="5"/>
        <v>-0.25848091703891729</v>
      </c>
      <c r="D99" s="3">
        <f t="shared" si="3"/>
        <v>-2.9863925337186847E-3</v>
      </c>
    </row>
    <row r="100" spans="1:4" x14ac:dyDescent="0.35">
      <c r="A100">
        <f t="shared" si="4"/>
        <v>94</v>
      </c>
      <c r="B100">
        <v>0.14220353155740251</v>
      </c>
      <c r="C100" s="3">
        <f t="shared" si="5"/>
        <v>0.17404612617585952</v>
      </c>
      <c r="D100" s="3">
        <f t="shared" si="3"/>
        <v>0.1273872244883556</v>
      </c>
    </row>
    <row r="101" spans="1:4" x14ac:dyDescent="0.35">
      <c r="A101">
        <f t="shared" si="4"/>
        <v>95</v>
      </c>
      <c r="B101">
        <v>0.77169994942716358</v>
      </c>
      <c r="C101" s="3">
        <f t="shared" si="5"/>
        <v>0.7148185368042026</v>
      </c>
      <c r="D101" s="3">
        <f t="shared" si="3"/>
        <v>0.7139744265219663</v>
      </c>
    </row>
    <row r="102" spans="1:4" x14ac:dyDescent="0.35">
      <c r="A102">
        <f t="shared" si="4"/>
        <v>96</v>
      </c>
      <c r="B102">
        <v>-0.12293261993415876</v>
      </c>
      <c r="C102" s="3">
        <f t="shared" si="5"/>
        <v>-0.43161259970502425</v>
      </c>
      <c r="D102" s="3">
        <f t="shared" si="3"/>
        <v>-0.17542512501324831</v>
      </c>
    </row>
    <row r="103" spans="1:4" x14ac:dyDescent="0.35">
      <c r="A103">
        <f t="shared" si="4"/>
        <v>97</v>
      </c>
      <c r="B103">
        <v>0.46496436932208723</v>
      </c>
      <c r="C103" s="3">
        <f t="shared" si="5"/>
        <v>0.51413741729575069</v>
      </c>
      <c r="D103" s="3">
        <f t="shared" si="3"/>
        <v>0.49946805237186537</v>
      </c>
    </row>
    <row r="104" spans="1:4" x14ac:dyDescent="0.35">
      <c r="A104">
        <f t="shared" si="4"/>
        <v>98</v>
      </c>
      <c r="B104">
        <v>0.31875260921576248</v>
      </c>
      <c r="C104" s="3">
        <f t="shared" si="5"/>
        <v>0.13276686148692757</v>
      </c>
      <c r="D104" s="3">
        <f t="shared" si="3"/>
        <v>0.20001824375630375</v>
      </c>
    </row>
    <row r="105" spans="1:4" x14ac:dyDescent="0.35">
      <c r="A105">
        <f t="shared" si="4"/>
        <v>99</v>
      </c>
      <c r="B105">
        <v>-0.48810125234772345</v>
      </c>
      <c r="C105" s="3">
        <f t="shared" si="5"/>
        <v>-0.61560229603402838</v>
      </c>
      <c r="D105" s="3">
        <f t="shared" si="3"/>
        <v>-0.48221287837480598</v>
      </c>
    </row>
    <row r="106" spans="1:4" x14ac:dyDescent="0.35">
      <c r="A106">
        <f t="shared" si="4"/>
        <v>100</v>
      </c>
      <c r="B106">
        <v>-0.25274879361122082</v>
      </c>
      <c r="C106" s="3">
        <f t="shared" si="5"/>
        <v>-5.7508292672131422E-2</v>
      </c>
      <c r="D106" s="3">
        <f t="shared" si="3"/>
        <v>-0.26793560893605234</v>
      </c>
    </row>
    <row r="107" spans="1:4" x14ac:dyDescent="0.35">
      <c r="A107">
        <f t="shared" si="4"/>
        <v>101</v>
      </c>
      <c r="B107">
        <v>0.54117532652533107</v>
      </c>
      <c r="C107" s="3">
        <f t="shared" si="5"/>
        <v>0.64227484396981938</v>
      </c>
      <c r="D107" s="3">
        <f t="shared" si="3"/>
        <v>0.48401094339651024</v>
      </c>
    </row>
    <row r="108" spans="1:4" x14ac:dyDescent="0.35">
      <c r="A108">
        <f t="shared" si="4"/>
        <v>102</v>
      </c>
      <c r="B108">
        <v>0.41588929488972975</v>
      </c>
      <c r="C108" s="3">
        <f t="shared" si="5"/>
        <v>0.19941916427959733</v>
      </c>
      <c r="D108" s="3">
        <f t="shared" si="3"/>
        <v>0.40247524300210069</v>
      </c>
    </row>
    <row r="109" spans="1:4" x14ac:dyDescent="0.35">
      <c r="A109">
        <f t="shared" si="4"/>
        <v>103</v>
      </c>
      <c r="B109">
        <v>0.16041617374482156</v>
      </c>
      <c r="C109" s="3">
        <f t="shared" si="5"/>
        <v>-5.9395442110703467E-3</v>
      </c>
      <c r="D109" s="3">
        <f t="shared" si="3"/>
        <v>0.2070840807211089</v>
      </c>
    </row>
    <row r="110" spans="1:4" x14ac:dyDescent="0.35">
      <c r="A110">
        <f t="shared" si="4"/>
        <v>104</v>
      </c>
      <c r="B110">
        <v>-1.3475817579209382</v>
      </c>
      <c r="C110" s="3">
        <f t="shared" si="5"/>
        <v>-1.4117482274188669</v>
      </c>
      <c r="D110" s="3">
        <f t="shared" si="3"/>
        <v>-1.3664450126079442</v>
      </c>
    </row>
    <row r="111" spans="1:4" x14ac:dyDescent="0.35">
      <c r="A111">
        <f t="shared" si="4"/>
        <v>105</v>
      </c>
      <c r="B111">
        <v>0.27028380803135105</v>
      </c>
      <c r="C111" s="3">
        <f t="shared" si="5"/>
        <v>0.80931651119972625</v>
      </c>
      <c r="D111" s="3">
        <f t="shared" si="3"/>
        <v>0.30832498344647929</v>
      </c>
    </row>
    <row r="112" spans="1:4" x14ac:dyDescent="0.35">
      <c r="A112">
        <f t="shared" si="4"/>
        <v>106</v>
      </c>
      <c r="B112">
        <v>-0.36664722071372097</v>
      </c>
      <c r="C112" s="3">
        <f t="shared" si="5"/>
        <v>-0.47476074392626139</v>
      </c>
      <c r="D112" s="3">
        <f t="shared" si="3"/>
        <v>-0.51227250986612383</v>
      </c>
    </row>
    <row r="113" spans="1:4" x14ac:dyDescent="0.35">
      <c r="A113">
        <f t="shared" si="4"/>
        <v>107</v>
      </c>
      <c r="B113">
        <v>0.3629695180051602</v>
      </c>
      <c r="C113" s="3">
        <f t="shared" si="5"/>
        <v>0.50962840629064865</v>
      </c>
      <c r="D113" s="3">
        <f t="shared" si="3"/>
        <v>0.53071346044072598</v>
      </c>
    </row>
    <row r="114" spans="1:4" x14ac:dyDescent="0.35">
      <c r="A114">
        <f t="shared" si="4"/>
        <v>108</v>
      </c>
      <c r="B114">
        <v>3.405456366832614E-2</v>
      </c>
      <c r="C114" s="3">
        <f t="shared" si="5"/>
        <v>-0.11113324353373795</v>
      </c>
      <c r="D114" s="3">
        <f t="shared" si="3"/>
        <v>-1.1570886250639442E-2</v>
      </c>
    </row>
    <row r="115" spans="1:4" x14ac:dyDescent="0.35">
      <c r="A115">
        <f t="shared" si="4"/>
        <v>109</v>
      </c>
      <c r="B115">
        <v>0.22472251974334059</v>
      </c>
      <c r="C115" s="3">
        <f t="shared" si="5"/>
        <v>0.21110069427601014</v>
      </c>
      <c r="D115" s="3">
        <f t="shared" si="3"/>
        <v>0.31658348530017688</v>
      </c>
    </row>
    <row r="116" spans="1:4" x14ac:dyDescent="0.35">
      <c r="A116">
        <f t="shared" si="4"/>
        <v>110</v>
      </c>
      <c r="B116">
        <v>0.2383581719603089</v>
      </c>
      <c r="C116" s="3">
        <f t="shared" si="5"/>
        <v>0.14846916406297267</v>
      </c>
      <c r="D116" s="3">
        <f t="shared" si="3"/>
        <v>0.18991819190614645</v>
      </c>
    </row>
    <row r="117" spans="1:4" x14ac:dyDescent="0.35">
      <c r="A117">
        <f t="shared" si="4"/>
        <v>111</v>
      </c>
      <c r="B117">
        <v>2.9018813129743858E-3</v>
      </c>
      <c r="C117" s="3">
        <f t="shared" si="5"/>
        <v>-9.2441387471149175E-2</v>
      </c>
      <c r="D117" s="3">
        <f t="shared" si="3"/>
        <v>1.3465877420419103E-3</v>
      </c>
    </row>
    <row r="118" spans="1:4" x14ac:dyDescent="0.35">
      <c r="A118">
        <f t="shared" si="4"/>
        <v>112</v>
      </c>
      <c r="B118">
        <v>-7.0164403849902052E-2</v>
      </c>
      <c r="C118" s="3">
        <f t="shared" si="5"/>
        <v>-7.1325156375091806E-2</v>
      </c>
      <c r="D118" s="3">
        <f t="shared" si="3"/>
        <v>-9.3988834325627449E-2</v>
      </c>
    </row>
    <row r="119" spans="1:4" x14ac:dyDescent="0.35">
      <c r="A119">
        <f t="shared" si="4"/>
        <v>113</v>
      </c>
      <c r="B119">
        <v>-0.21069309060190561</v>
      </c>
      <c r="C119" s="3">
        <f t="shared" si="5"/>
        <v>-0.18262732906194479</v>
      </c>
      <c r="D119" s="3">
        <f t="shared" si="3"/>
        <v>-0.23841196638049039</v>
      </c>
    </row>
    <row r="120" spans="1:4" x14ac:dyDescent="0.35">
      <c r="A120">
        <f t="shared" si="4"/>
        <v>114</v>
      </c>
      <c r="B120">
        <v>-0.47693066897558539</v>
      </c>
      <c r="C120" s="3">
        <f t="shared" si="5"/>
        <v>-0.39265343273482312</v>
      </c>
      <c r="D120" s="3">
        <f t="shared" si="3"/>
        <v>-0.48266609594346399</v>
      </c>
    </row>
    <row r="121" spans="1:4" x14ac:dyDescent="0.35">
      <c r="A121">
        <f t="shared" si="4"/>
        <v>115</v>
      </c>
      <c r="B121">
        <v>-1.0820146542971813E-2</v>
      </c>
      <c r="C121" s="3">
        <f t="shared" si="5"/>
        <v>0.17995212104726235</v>
      </c>
      <c r="D121" s="3">
        <f t="shared" si="3"/>
        <v>5.6357482069976372E-3</v>
      </c>
    </row>
    <row r="122" spans="1:4" x14ac:dyDescent="0.35">
      <c r="A122">
        <f t="shared" si="4"/>
        <v>116</v>
      </c>
      <c r="B122">
        <v>-0.53806306600499088</v>
      </c>
      <c r="C122" s="3">
        <f t="shared" si="5"/>
        <v>-0.53373500738780211</v>
      </c>
      <c r="D122" s="3">
        <f t="shared" si="3"/>
        <v>-0.54358032829792047</v>
      </c>
    </row>
    <row r="123" spans="1:4" x14ac:dyDescent="0.35">
      <c r="A123">
        <f t="shared" si="4"/>
        <v>117</v>
      </c>
      <c r="B123">
        <v>-0.37680201240903044</v>
      </c>
      <c r="C123" s="3">
        <f t="shared" si="5"/>
        <v>-0.16157678600703407</v>
      </c>
      <c r="D123" s="3">
        <f t="shared" si="3"/>
        <v>-0.28737441627869786</v>
      </c>
    </row>
    <row r="124" spans="1:4" x14ac:dyDescent="0.35">
      <c r="A124">
        <f t="shared" si="4"/>
        <v>118</v>
      </c>
      <c r="B124">
        <v>6.051836334584762E-2</v>
      </c>
      <c r="C124" s="3">
        <f t="shared" si="5"/>
        <v>0.2112391683094598</v>
      </c>
      <c r="D124" s="3">
        <f t="shared" si="3"/>
        <v>6.5255855105909033E-2</v>
      </c>
    </row>
    <row r="125" spans="1:4" x14ac:dyDescent="0.35">
      <c r="A125">
        <f t="shared" si="4"/>
        <v>119</v>
      </c>
      <c r="B125">
        <v>0.908568246574603</v>
      </c>
      <c r="C125" s="3">
        <f t="shared" si="5"/>
        <v>0.88436090123626399</v>
      </c>
      <c r="D125" s="3">
        <f t="shared" si="3"/>
        <v>0.9497761670966387</v>
      </c>
    </row>
    <row r="126" spans="1:4" x14ac:dyDescent="0.35">
      <c r="A126">
        <f t="shared" si="4"/>
        <v>120</v>
      </c>
      <c r="B126">
        <v>-0.36496444622151897</v>
      </c>
      <c r="C126" s="3">
        <f t="shared" si="5"/>
        <v>-0.72839174485136016</v>
      </c>
      <c r="D126" s="3">
        <f t="shared" si="3"/>
        <v>-0.36123594731051545</v>
      </c>
    </row>
    <row r="127" spans="1:4" x14ac:dyDescent="0.35">
      <c r="A127">
        <f t="shared" si="4"/>
        <v>121</v>
      </c>
      <c r="B127">
        <v>-0.46851595528866929</v>
      </c>
      <c r="C127" s="3">
        <f t="shared" si="5"/>
        <v>-0.32253017680006169</v>
      </c>
      <c r="D127" s="3">
        <f t="shared" si="3"/>
        <v>-0.37291537492634619</v>
      </c>
    </row>
    <row r="128" spans="1:4" x14ac:dyDescent="0.35">
      <c r="A128">
        <f t="shared" si="4"/>
        <v>122</v>
      </c>
      <c r="B128">
        <v>1.0250626756055023</v>
      </c>
      <c r="C128" s="3">
        <f t="shared" si="5"/>
        <v>1.21246905772097</v>
      </c>
      <c r="D128" s="3">
        <f t="shared" si="3"/>
        <v>0.93517178291456537</v>
      </c>
    </row>
    <row r="129" spans="1:4" x14ac:dyDescent="0.35">
      <c r="A129">
        <f t="shared" si="4"/>
        <v>123</v>
      </c>
      <c r="B129">
        <v>-0.12821570689953871</v>
      </c>
      <c r="C129" s="3">
        <f t="shared" si="5"/>
        <v>-0.53824077714173968</v>
      </c>
      <c r="D129" s="3">
        <f t="shared" si="3"/>
        <v>-0.20455211800629775</v>
      </c>
    </row>
    <row r="130" spans="1:4" x14ac:dyDescent="0.35">
      <c r="A130">
        <f t="shared" si="4"/>
        <v>124</v>
      </c>
      <c r="B130">
        <v>0.1484634817449306</v>
      </c>
      <c r="C130" s="3">
        <f t="shared" si="5"/>
        <v>0.19974976450474607</v>
      </c>
      <c r="D130" s="3">
        <f t="shared" si="3"/>
        <v>0.25644657351522598</v>
      </c>
    </row>
    <row r="131" spans="1:4" x14ac:dyDescent="0.35">
      <c r="A131">
        <f t="shared" si="4"/>
        <v>125</v>
      </c>
      <c r="B131">
        <v>0.79443782802329266</v>
      </c>
      <c r="C131" s="3">
        <f t="shared" si="5"/>
        <v>0.73505243532532039</v>
      </c>
      <c r="D131" s="3">
        <f t="shared" si="3"/>
        <v>0.68888965225290866</v>
      </c>
    </row>
    <row r="132" spans="1:4" x14ac:dyDescent="0.35">
      <c r="A132">
        <f t="shared" si="4"/>
        <v>126</v>
      </c>
      <c r="B132">
        <v>-0.38803213955391319</v>
      </c>
      <c r="C132" s="3">
        <f t="shared" si="5"/>
        <v>-0.70580727076323035</v>
      </c>
      <c r="D132" s="3">
        <f t="shared" si="3"/>
        <v>-0.42201262025070585</v>
      </c>
    </row>
    <row r="133" spans="1:4" x14ac:dyDescent="0.35">
      <c r="A133">
        <f t="shared" si="4"/>
        <v>127</v>
      </c>
      <c r="B133">
        <v>-1.3998932143015734</v>
      </c>
      <c r="C133" s="3">
        <f t="shared" si="5"/>
        <v>-1.2446803584800081</v>
      </c>
      <c r="D133" s="3">
        <f t="shared" si="3"/>
        <v>-1.3621580914313911</v>
      </c>
    </row>
    <row r="134" spans="1:4" x14ac:dyDescent="0.35">
      <c r="A134">
        <f t="shared" si="4"/>
        <v>128</v>
      </c>
      <c r="B134">
        <v>-0.20867478752123325</v>
      </c>
      <c r="C134" s="3">
        <f t="shared" si="5"/>
        <v>0.35128249819939616</v>
      </c>
      <c r="D134" s="3">
        <f t="shared" si="3"/>
        <v>-0.23800202937191206</v>
      </c>
    </row>
    <row r="135" spans="1:4" x14ac:dyDescent="0.35">
      <c r="A135">
        <f t="shared" si="4"/>
        <v>129</v>
      </c>
      <c r="B135">
        <v>-5.158736597134353E-2</v>
      </c>
      <c r="C135" s="3">
        <f t="shared" si="5"/>
        <v>3.1882549037149779E-2</v>
      </c>
      <c r="D135" s="3">
        <f t="shared" si="3"/>
        <v>-0.11423800188025467</v>
      </c>
    </row>
    <row r="136" spans="1:4" x14ac:dyDescent="0.35">
      <c r="A136">
        <f t="shared" si="4"/>
        <v>130</v>
      </c>
      <c r="B136">
        <v>-2.8380451480331949E-2</v>
      </c>
      <c r="C136" s="3">
        <f t="shared" si="5"/>
        <v>-7.745505091794537E-3</v>
      </c>
      <c r="D136" s="3">
        <f t="shared" ref="D136:D199" si="6">C136-SUMPRODUCT(D133:D135,G$3:G$5)</f>
        <v>0.10235732199391157</v>
      </c>
    </row>
    <row r="137" spans="1:4" x14ac:dyDescent="0.35">
      <c r="A137">
        <f t="shared" ref="A137:A200" si="7">A136+1</f>
        <v>131</v>
      </c>
      <c r="B137">
        <v>-5.0483662879211119E-2</v>
      </c>
      <c r="C137" s="3">
        <f t="shared" ref="C137:C200" si="8">B137-0.4*B136</f>
        <v>-3.9131482287078342E-2</v>
      </c>
      <c r="D137" s="3">
        <f t="shared" si="6"/>
        <v>1.5811574780318166E-2</v>
      </c>
    </row>
    <row r="138" spans="1:4" x14ac:dyDescent="0.35">
      <c r="A138">
        <f t="shared" si="7"/>
        <v>132</v>
      </c>
      <c r="B138">
        <v>0.40466650426540052</v>
      </c>
      <c r="C138" s="3">
        <f t="shared" si="8"/>
        <v>0.42485996941708498</v>
      </c>
      <c r="D138" s="3">
        <f t="shared" si="6"/>
        <v>0.45331595082005549</v>
      </c>
    </row>
    <row r="139" spans="1:4" x14ac:dyDescent="0.35">
      <c r="A139">
        <f t="shared" si="7"/>
        <v>133</v>
      </c>
      <c r="B139">
        <v>0.52315476793853843</v>
      </c>
      <c r="C139" s="3">
        <f t="shared" si="8"/>
        <v>0.36128816623237825</v>
      </c>
      <c r="D139" s="3">
        <f t="shared" si="6"/>
        <v>0.50536249446493975</v>
      </c>
    </row>
    <row r="140" spans="1:4" x14ac:dyDescent="0.35">
      <c r="A140">
        <f t="shared" si="7"/>
        <v>134</v>
      </c>
      <c r="B140">
        <v>0.46996811860365112</v>
      </c>
      <c r="C140" s="3">
        <f t="shared" si="8"/>
        <v>0.26070621142823575</v>
      </c>
      <c r="D140" s="3">
        <f t="shared" si="6"/>
        <v>0.4710200206264451</v>
      </c>
    </row>
    <row r="141" spans="1:4" x14ac:dyDescent="0.35">
      <c r="A141">
        <f t="shared" si="7"/>
        <v>135</v>
      </c>
      <c r="B141">
        <v>-0.3959891061252318</v>
      </c>
      <c r="C141" s="3">
        <f t="shared" si="8"/>
        <v>-0.5839763535666922</v>
      </c>
      <c r="D141" s="3">
        <f t="shared" si="6"/>
        <v>-0.43548475855650681</v>
      </c>
    </row>
    <row r="142" spans="1:4" x14ac:dyDescent="0.35">
      <c r="A142">
        <f t="shared" si="7"/>
        <v>136</v>
      </c>
      <c r="B142">
        <v>-0.17505628644392887</v>
      </c>
      <c r="C142" s="3">
        <f t="shared" si="8"/>
        <v>-1.6660643993836127E-2</v>
      </c>
      <c r="D142" s="3">
        <f t="shared" si="6"/>
        <v>-0.18850298004303948</v>
      </c>
    </row>
    <row r="143" spans="1:4" x14ac:dyDescent="0.35">
      <c r="A143">
        <f t="shared" si="7"/>
        <v>137</v>
      </c>
      <c r="B143">
        <v>-0.14587797149207959</v>
      </c>
      <c r="C143" s="3">
        <f t="shared" si="8"/>
        <v>-7.585545691450804E-2</v>
      </c>
      <c r="D143" s="3">
        <f t="shared" si="6"/>
        <v>-0.23663022102229361</v>
      </c>
    </row>
    <row r="144" spans="1:4" x14ac:dyDescent="0.35">
      <c r="A144">
        <f t="shared" si="7"/>
        <v>138</v>
      </c>
      <c r="B144">
        <v>7.4800791128076916E-2</v>
      </c>
      <c r="C144" s="3">
        <f t="shared" si="8"/>
        <v>0.13315197972490875</v>
      </c>
      <c r="D144" s="3">
        <f t="shared" si="6"/>
        <v>9.0060341853689149E-2</v>
      </c>
    </row>
    <row r="145" spans="1:4" x14ac:dyDescent="0.35">
      <c r="A145">
        <f t="shared" si="7"/>
        <v>139</v>
      </c>
      <c r="B145">
        <v>-4.2638486055452611E-2</v>
      </c>
      <c r="C145" s="3">
        <f t="shared" si="8"/>
        <v>-7.2558802506683381E-2</v>
      </c>
      <c r="D145" s="3">
        <f t="shared" si="6"/>
        <v>-3.8521270258490031E-2</v>
      </c>
    </row>
    <row r="146" spans="1:4" x14ac:dyDescent="0.35">
      <c r="A146">
        <f t="shared" si="7"/>
        <v>140</v>
      </c>
      <c r="B146">
        <v>-0.71818931431281108</v>
      </c>
      <c r="C146" s="3">
        <f t="shared" si="8"/>
        <v>-0.70113391989063001</v>
      </c>
      <c r="D146" s="3">
        <f t="shared" si="6"/>
        <v>-0.6771176431225705</v>
      </c>
    </row>
    <row r="147" spans="1:4" x14ac:dyDescent="0.35">
      <c r="A147">
        <f t="shared" si="7"/>
        <v>141</v>
      </c>
      <c r="B147">
        <v>0.24957308195370337</v>
      </c>
      <c r="C147" s="3">
        <f t="shared" si="8"/>
        <v>0.53684880767882781</v>
      </c>
      <c r="D147" s="3">
        <f t="shared" si="6"/>
        <v>0.29008980740786205</v>
      </c>
    </row>
    <row r="148" spans="1:4" x14ac:dyDescent="0.35">
      <c r="A148">
        <f t="shared" si="7"/>
        <v>142</v>
      </c>
      <c r="B148">
        <v>-0.91751252484688361</v>
      </c>
      <c r="C148" s="3">
        <f t="shared" si="8"/>
        <v>-1.017341757628365</v>
      </c>
      <c r="D148" s="3">
        <f t="shared" si="6"/>
        <v>-0.97125244777800424</v>
      </c>
    </row>
    <row r="149" spans="1:4" x14ac:dyDescent="0.35">
      <c r="A149">
        <f t="shared" si="7"/>
        <v>143</v>
      </c>
      <c r="B149">
        <v>2.5075431761081166E-2</v>
      </c>
      <c r="C149" s="3">
        <f t="shared" si="8"/>
        <v>0.39208044169983464</v>
      </c>
      <c r="D149" s="3">
        <f t="shared" si="6"/>
        <v>0.16828810173170972</v>
      </c>
    </row>
    <row r="150" spans="1:4" x14ac:dyDescent="0.35">
      <c r="A150">
        <f t="shared" si="7"/>
        <v>144</v>
      </c>
      <c r="B150">
        <v>0.25095282799290247</v>
      </c>
      <c r="C150" s="3">
        <f t="shared" si="8"/>
        <v>0.24092265528847001</v>
      </c>
      <c r="D150" s="3">
        <f t="shared" si="6"/>
        <v>0.17900835131833565</v>
      </c>
    </row>
    <row r="151" spans="1:4" x14ac:dyDescent="0.35">
      <c r="A151">
        <f t="shared" si="7"/>
        <v>145</v>
      </c>
      <c r="B151">
        <v>-0.13079037606187624</v>
      </c>
      <c r="C151" s="3">
        <f t="shared" si="8"/>
        <v>-0.23117150725903723</v>
      </c>
      <c r="D151" s="3">
        <f t="shared" si="6"/>
        <v>-3.428529547581835E-2</v>
      </c>
    </row>
    <row r="152" spans="1:4" x14ac:dyDescent="0.35">
      <c r="A152">
        <f t="shared" si="7"/>
        <v>146</v>
      </c>
      <c r="B152">
        <v>3.9347252655179736E-2</v>
      </c>
      <c r="C152" s="3">
        <f t="shared" si="8"/>
        <v>9.1663403079930234E-2</v>
      </c>
      <c r="D152" s="3">
        <f t="shared" si="6"/>
        <v>7.4320771883916587E-2</v>
      </c>
    </row>
    <row r="153" spans="1:4" x14ac:dyDescent="0.35">
      <c r="A153">
        <f t="shared" si="7"/>
        <v>147</v>
      </c>
      <c r="B153">
        <v>-0.24956702482861567</v>
      </c>
      <c r="C153" s="3">
        <f t="shared" si="8"/>
        <v>-0.26530592589068758</v>
      </c>
      <c r="D153" s="3">
        <f t="shared" si="6"/>
        <v>-0.26506999509108459</v>
      </c>
    </row>
    <row r="154" spans="1:4" x14ac:dyDescent="0.35">
      <c r="A154">
        <f t="shared" si="7"/>
        <v>148</v>
      </c>
      <c r="B154">
        <v>-4.3466069434543744E-2</v>
      </c>
      <c r="C154" s="3">
        <f t="shared" si="8"/>
        <v>5.6360740496902526E-2</v>
      </c>
      <c r="D154" s="3">
        <f t="shared" si="6"/>
        <v>-2.3887716917486257E-2</v>
      </c>
    </row>
    <row r="155" spans="1:4" x14ac:dyDescent="0.35">
      <c r="A155">
        <f t="shared" si="7"/>
        <v>149</v>
      </c>
      <c r="B155">
        <v>-9.4167699304106664E-2</v>
      </c>
      <c r="C155" s="3">
        <f t="shared" si="8"/>
        <v>-7.6781271530289158E-2</v>
      </c>
      <c r="D155" s="3">
        <f t="shared" si="6"/>
        <v>-0.11701866575474913</v>
      </c>
    </row>
    <row r="156" spans="1:4" x14ac:dyDescent="0.35">
      <c r="A156">
        <f t="shared" si="7"/>
        <v>150</v>
      </c>
      <c r="B156">
        <v>1.0789945199254356</v>
      </c>
      <c r="C156" s="3">
        <f t="shared" si="8"/>
        <v>1.1166615996470783</v>
      </c>
      <c r="D156" s="3">
        <f t="shared" si="6"/>
        <v>1.1075059358138613</v>
      </c>
    </row>
    <row r="157" spans="1:4" x14ac:dyDescent="0.35">
      <c r="A157">
        <f t="shared" si="7"/>
        <v>151</v>
      </c>
      <c r="B157">
        <v>0.19457012465328444</v>
      </c>
      <c r="C157" s="3">
        <f t="shared" si="8"/>
        <v>-0.23702768331688984</v>
      </c>
      <c r="D157" s="3">
        <f t="shared" si="6"/>
        <v>0.13572307898116842</v>
      </c>
    </row>
    <row r="158" spans="1:4" x14ac:dyDescent="0.35">
      <c r="A158">
        <f t="shared" si="7"/>
        <v>152</v>
      </c>
      <c r="B158">
        <v>-0.93304167847339614</v>
      </c>
      <c r="C158" s="3">
        <f t="shared" si="8"/>
        <v>-1.0108697283347099</v>
      </c>
      <c r="D158" s="3">
        <f t="shared" si="6"/>
        <v>-0.85454622240993483</v>
      </c>
    </row>
    <row r="159" spans="1:4" x14ac:dyDescent="0.35">
      <c r="A159">
        <f t="shared" si="7"/>
        <v>153</v>
      </c>
      <c r="B159">
        <v>-0.16706237349180128</v>
      </c>
      <c r="C159" s="3">
        <f t="shared" si="8"/>
        <v>0.20615429789755721</v>
      </c>
      <c r="D159" s="3">
        <f t="shared" si="6"/>
        <v>-0.21326342919783156</v>
      </c>
    </row>
    <row r="160" spans="1:4" x14ac:dyDescent="0.35">
      <c r="A160">
        <f t="shared" si="7"/>
        <v>154</v>
      </c>
      <c r="B160">
        <v>0.25997599923618075</v>
      </c>
      <c r="C160" s="3">
        <f t="shared" si="8"/>
        <v>0.32680094863290127</v>
      </c>
      <c r="D160" s="3">
        <f t="shared" si="6"/>
        <v>0.16329604797362535</v>
      </c>
    </row>
    <row r="161" spans="1:4" x14ac:dyDescent="0.35">
      <c r="A161">
        <f t="shared" si="7"/>
        <v>155</v>
      </c>
      <c r="B161">
        <v>-0.66600962106369432</v>
      </c>
      <c r="C161" s="3">
        <f t="shared" si="8"/>
        <v>-0.77000002075816665</v>
      </c>
      <c r="D161" s="3">
        <f t="shared" si="6"/>
        <v>-0.62584100643791218</v>
      </c>
    </row>
    <row r="162" spans="1:4" x14ac:dyDescent="0.35">
      <c r="A162">
        <f t="shared" si="7"/>
        <v>156</v>
      </c>
      <c r="B162">
        <v>0.11797693608631241</v>
      </c>
      <c r="C162" s="3">
        <f t="shared" si="8"/>
        <v>0.38438078451179014</v>
      </c>
      <c r="D162" s="3">
        <f t="shared" si="6"/>
        <v>0.21035192479594322</v>
      </c>
    </row>
    <row r="163" spans="1:4" x14ac:dyDescent="0.35">
      <c r="A163">
        <f t="shared" si="7"/>
        <v>157</v>
      </c>
      <c r="B163">
        <v>-0.38200653711381494</v>
      </c>
      <c r="C163" s="3">
        <f t="shared" si="8"/>
        <v>-0.4291973115483399</v>
      </c>
      <c r="D163" s="3">
        <f t="shared" si="6"/>
        <v>-0.43119620434646655</v>
      </c>
    </row>
    <row r="164" spans="1:4" x14ac:dyDescent="0.35">
      <c r="A164">
        <f t="shared" si="7"/>
        <v>158</v>
      </c>
      <c r="B164">
        <v>0.65451858323512313</v>
      </c>
      <c r="C164" s="3">
        <f t="shared" si="8"/>
        <v>0.80732119808064917</v>
      </c>
      <c r="D164" s="3">
        <f t="shared" si="6"/>
        <v>0.75550418238365014</v>
      </c>
    </row>
    <row r="165" spans="1:4" x14ac:dyDescent="0.35">
      <c r="A165">
        <f t="shared" si="7"/>
        <v>159</v>
      </c>
      <c r="B165">
        <v>0.31230951248154232</v>
      </c>
      <c r="C165" s="3">
        <f t="shared" si="8"/>
        <v>5.0502079187493054E-2</v>
      </c>
      <c r="D165" s="3">
        <f t="shared" si="6"/>
        <v>0.2463363288207592</v>
      </c>
    </row>
    <row r="166" spans="1:4" x14ac:dyDescent="0.35">
      <c r="A166">
        <f t="shared" si="7"/>
        <v>160</v>
      </c>
      <c r="B166">
        <v>-0.11414619211828736</v>
      </c>
      <c r="C166" s="3">
        <f t="shared" si="8"/>
        <v>-0.23906999711090429</v>
      </c>
      <c r="D166" s="3">
        <f t="shared" si="6"/>
        <v>-3.5916304991818832E-2</v>
      </c>
    </row>
    <row r="167" spans="1:4" x14ac:dyDescent="0.35">
      <c r="A167">
        <f t="shared" si="7"/>
        <v>161</v>
      </c>
      <c r="B167">
        <v>-0.45830678053502522</v>
      </c>
      <c r="C167" s="3">
        <f t="shared" si="8"/>
        <v>-0.41264830368771027</v>
      </c>
      <c r="D167" s="3">
        <f t="shared" si="6"/>
        <v>-0.4979365231058111</v>
      </c>
    </row>
    <row r="168" spans="1:4" x14ac:dyDescent="0.35">
      <c r="A168">
        <f t="shared" si="7"/>
        <v>162</v>
      </c>
      <c r="B168">
        <v>6.3411234207975328E-2</v>
      </c>
      <c r="C168" s="3">
        <f t="shared" si="8"/>
        <v>0.24673394642198543</v>
      </c>
      <c r="D168" s="3">
        <f t="shared" si="6"/>
        <v>4.2177508223029347E-2</v>
      </c>
    </row>
    <row r="169" spans="1:4" x14ac:dyDescent="0.35">
      <c r="A169">
        <f t="shared" si="7"/>
        <v>163</v>
      </c>
      <c r="B169">
        <v>0.50173549649751492</v>
      </c>
      <c r="C169" s="3">
        <f t="shared" si="8"/>
        <v>0.47637100281432476</v>
      </c>
      <c r="D169" s="3">
        <f t="shared" si="6"/>
        <v>0.45251248152071455</v>
      </c>
    </row>
    <row r="170" spans="1:4" x14ac:dyDescent="0.35">
      <c r="A170">
        <f t="shared" si="7"/>
        <v>164</v>
      </c>
      <c r="B170">
        <v>-4.7878140516434735E-2</v>
      </c>
      <c r="C170" s="3">
        <f t="shared" si="8"/>
        <v>-0.24857233911544072</v>
      </c>
      <c r="D170" s="3">
        <f t="shared" si="6"/>
        <v>-2.7704417660888186E-2</v>
      </c>
    </row>
    <row r="171" spans="1:4" x14ac:dyDescent="0.35">
      <c r="A171">
        <f t="shared" si="7"/>
        <v>165</v>
      </c>
      <c r="B171">
        <v>0.14014491224633679</v>
      </c>
      <c r="C171" s="3">
        <f t="shared" si="8"/>
        <v>0.1592961684529107</v>
      </c>
      <c r="D171" s="3">
        <f t="shared" si="6"/>
        <v>0.18343384416515826</v>
      </c>
    </row>
    <row r="172" spans="1:4" x14ac:dyDescent="0.35">
      <c r="A172">
        <f t="shared" si="7"/>
        <v>166</v>
      </c>
      <c r="B172">
        <v>-0.22094875069833905</v>
      </c>
      <c r="C172" s="3">
        <f t="shared" si="8"/>
        <v>-0.27700671559687379</v>
      </c>
      <c r="D172" s="3">
        <f t="shared" si="6"/>
        <v>-0.27286500136872632</v>
      </c>
    </row>
    <row r="173" spans="1:4" x14ac:dyDescent="0.35">
      <c r="A173">
        <f t="shared" si="7"/>
        <v>167</v>
      </c>
      <c r="B173">
        <v>0.60190831699301106</v>
      </c>
      <c r="C173" s="3">
        <f t="shared" si="8"/>
        <v>0.69028781727234667</v>
      </c>
      <c r="D173" s="3">
        <f t="shared" si="6"/>
        <v>0.61592456510536198</v>
      </c>
    </row>
    <row r="174" spans="1:4" x14ac:dyDescent="0.35">
      <c r="A174">
        <f t="shared" si="7"/>
        <v>168</v>
      </c>
      <c r="B174">
        <v>0.57112113782875606</v>
      </c>
      <c r="C174" s="3">
        <f t="shared" si="8"/>
        <v>0.3303578110315516</v>
      </c>
      <c r="D174" s="3">
        <f t="shared" si="6"/>
        <v>0.49528496338794947</v>
      </c>
    </row>
    <row r="175" spans="1:4" x14ac:dyDescent="0.35">
      <c r="A175">
        <f t="shared" si="7"/>
        <v>169</v>
      </c>
      <c r="B175">
        <v>0.42935318255318633</v>
      </c>
      <c r="C175" s="3">
        <f t="shared" si="8"/>
        <v>0.20090472742168389</v>
      </c>
      <c r="D175" s="3">
        <f t="shared" si="6"/>
        <v>0.45771122370993444</v>
      </c>
    </row>
    <row r="176" spans="1:4" x14ac:dyDescent="0.35">
      <c r="A176">
        <f t="shared" si="7"/>
        <v>170</v>
      </c>
      <c r="B176">
        <v>3.2284282684139576E-2</v>
      </c>
      <c r="C176" s="3">
        <f t="shared" si="8"/>
        <v>-0.13945699033713496</v>
      </c>
      <c r="D176" s="3">
        <f t="shared" si="6"/>
        <v>-1.6658741999221793E-2</v>
      </c>
    </row>
    <row r="177" spans="1:4" x14ac:dyDescent="0.35">
      <c r="A177">
        <f t="shared" si="7"/>
        <v>171</v>
      </c>
      <c r="B177">
        <v>0.13032847091512376</v>
      </c>
      <c r="C177" s="3">
        <f t="shared" si="8"/>
        <v>0.11741475784146793</v>
      </c>
      <c r="D177" s="3">
        <f t="shared" si="6"/>
        <v>8.9325586034954635E-2</v>
      </c>
    </row>
    <row r="178" spans="1:4" x14ac:dyDescent="0.35">
      <c r="A178">
        <f t="shared" si="7"/>
        <v>172</v>
      </c>
      <c r="B178">
        <v>0.55577904583932602</v>
      </c>
      <c r="C178" s="3">
        <f t="shared" si="8"/>
        <v>0.50364765747327656</v>
      </c>
      <c r="D178" s="3">
        <f t="shared" si="6"/>
        <v>0.47581542754632317</v>
      </c>
    </row>
    <row r="179" spans="1:4" x14ac:dyDescent="0.35">
      <c r="A179">
        <f t="shared" si="7"/>
        <v>173</v>
      </c>
      <c r="B179">
        <v>-0.25846732041896892</v>
      </c>
      <c r="C179" s="3">
        <f t="shared" si="8"/>
        <v>-0.48077893875469935</v>
      </c>
      <c r="D179" s="3">
        <f t="shared" si="6"/>
        <v>-0.30783871847453514</v>
      </c>
    </row>
    <row r="180" spans="1:4" x14ac:dyDescent="0.35">
      <c r="A180">
        <f t="shared" si="7"/>
        <v>174</v>
      </c>
      <c r="B180">
        <v>0.27306064744471714</v>
      </c>
      <c r="C180" s="3">
        <f t="shared" si="8"/>
        <v>0.37644757561230469</v>
      </c>
      <c r="D180" s="3">
        <f t="shared" si="6"/>
        <v>0.3006377031669436</v>
      </c>
    </row>
    <row r="181" spans="1:4" x14ac:dyDescent="0.35">
      <c r="A181">
        <f t="shared" si="7"/>
        <v>175</v>
      </c>
      <c r="B181">
        <v>-0.8071299863914666</v>
      </c>
      <c r="C181" s="3">
        <f t="shared" si="8"/>
        <v>-0.9163542453693535</v>
      </c>
      <c r="D181" s="3">
        <f t="shared" si="6"/>
        <v>-0.89899837331846655</v>
      </c>
    </row>
    <row r="182" spans="1:4" x14ac:dyDescent="0.35">
      <c r="A182">
        <f t="shared" si="7"/>
        <v>176</v>
      </c>
      <c r="B182">
        <v>-9.080471442227743E-2</v>
      </c>
      <c r="C182" s="3">
        <f t="shared" si="8"/>
        <v>0.2320472801343092</v>
      </c>
      <c r="D182" s="3">
        <f t="shared" si="6"/>
        <v>-1.2074070912893531E-2</v>
      </c>
    </row>
    <row r="183" spans="1:4" x14ac:dyDescent="0.35">
      <c r="A183">
        <f t="shared" si="7"/>
        <v>177</v>
      </c>
      <c r="B183">
        <v>0.78479208772105447</v>
      </c>
      <c r="C183" s="3">
        <f t="shared" si="8"/>
        <v>0.8211139734899654</v>
      </c>
      <c r="D183" s="3">
        <f t="shared" si="6"/>
        <v>0.70223843577091927</v>
      </c>
    </row>
    <row r="184" spans="1:4" x14ac:dyDescent="0.35">
      <c r="A184">
        <f t="shared" si="7"/>
        <v>178</v>
      </c>
      <c r="B184">
        <v>-0.13451947923937232</v>
      </c>
      <c r="C184" s="3">
        <f t="shared" si="8"/>
        <v>-0.44843631432779418</v>
      </c>
      <c r="D184" s="3">
        <f t="shared" si="6"/>
        <v>-9.6608518669581867E-2</v>
      </c>
    </row>
    <row r="185" spans="1:4" x14ac:dyDescent="0.35">
      <c r="A185">
        <f t="shared" si="7"/>
        <v>179</v>
      </c>
      <c r="B185">
        <v>0.12925003906509253</v>
      </c>
      <c r="C185" s="3">
        <f t="shared" si="8"/>
        <v>0.18305783076084145</v>
      </c>
      <c r="D185" s="3">
        <f t="shared" si="6"/>
        <v>0.21178914487190675</v>
      </c>
    </row>
    <row r="186" spans="1:4" x14ac:dyDescent="0.35">
      <c r="A186">
        <f t="shared" si="7"/>
        <v>180</v>
      </c>
      <c r="B186">
        <v>-0.39138319355115314</v>
      </c>
      <c r="C186" s="3">
        <f t="shared" si="8"/>
        <v>-0.44308320917719013</v>
      </c>
      <c r="D186" s="3">
        <f t="shared" si="6"/>
        <v>-0.46625772576264501</v>
      </c>
    </row>
    <row r="187" spans="1:4" x14ac:dyDescent="0.35">
      <c r="A187">
        <f t="shared" si="7"/>
        <v>181</v>
      </c>
      <c r="B187">
        <v>0.99268646809453487</v>
      </c>
      <c r="C187" s="3">
        <f t="shared" si="8"/>
        <v>1.1492397455149961</v>
      </c>
      <c r="D187" s="3">
        <f t="shared" si="6"/>
        <v>1.0195735805503841</v>
      </c>
    </row>
    <row r="188" spans="1:4" x14ac:dyDescent="0.35">
      <c r="A188">
        <f t="shared" si="7"/>
        <v>182</v>
      </c>
      <c r="B188">
        <v>1.1045485291507553</v>
      </c>
      <c r="C188" s="3">
        <f t="shared" si="8"/>
        <v>0.70747394191294133</v>
      </c>
      <c r="D188" s="3">
        <f t="shared" si="6"/>
        <v>0.9906811638677836</v>
      </c>
    </row>
    <row r="189" spans="1:4" x14ac:dyDescent="0.35">
      <c r="A189">
        <f t="shared" si="7"/>
        <v>183</v>
      </c>
      <c r="B189">
        <v>-0.34636077127091497</v>
      </c>
      <c r="C189" s="3">
        <f t="shared" si="8"/>
        <v>-0.78818018293121717</v>
      </c>
      <c r="D189" s="3">
        <f t="shared" si="6"/>
        <v>-0.30267792820527556</v>
      </c>
    </row>
    <row r="190" spans="1:4" x14ac:dyDescent="0.35">
      <c r="A190">
        <f t="shared" si="7"/>
        <v>184</v>
      </c>
      <c r="B190">
        <v>-4.2853859404839843E-2</v>
      </c>
      <c r="C190" s="3">
        <f t="shared" si="8"/>
        <v>9.5690449103526143E-2</v>
      </c>
      <c r="D190" s="3">
        <f t="shared" si="6"/>
        <v>-5.001365965080895E-2</v>
      </c>
    </row>
    <row r="191" spans="1:4" x14ac:dyDescent="0.35">
      <c r="A191">
        <f t="shared" si="7"/>
        <v>185</v>
      </c>
      <c r="B191">
        <v>0.82486687850577067</v>
      </c>
      <c r="C191" s="3">
        <f t="shared" si="8"/>
        <v>0.84200842226770656</v>
      </c>
      <c r="D191" s="3">
        <f t="shared" si="6"/>
        <v>0.67539017883408836</v>
      </c>
    </row>
    <row r="192" spans="1:4" x14ac:dyDescent="0.35">
      <c r="A192">
        <f t="shared" si="7"/>
        <v>186</v>
      </c>
      <c r="B192">
        <v>0.26146176427923473</v>
      </c>
      <c r="C192" s="3">
        <f t="shared" si="8"/>
        <v>-6.8484987123073549E-2</v>
      </c>
      <c r="D192" s="3">
        <f t="shared" si="6"/>
        <v>0.19656606095755175</v>
      </c>
    </row>
    <row r="193" spans="1:4" x14ac:dyDescent="0.35">
      <c r="A193">
        <f t="shared" si="7"/>
        <v>187</v>
      </c>
      <c r="B193">
        <v>-0.35460608851308539</v>
      </c>
      <c r="C193" s="3">
        <f t="shared" si="8"/>
        <v>-0.45919079422477926</v>
      </c>
      <c r="D193" s="3">
        <f t="shared" si="6"/>
        <v>-0.32749182006688643</v>
      </c>
    </row>
    <row r="194" spans="1:4" x14ac:dyDescent="0.35">
      <c r="A194">
        <f t="shared" si="7"/>
        <v>188</v>
      </c>
      <c r="B194">
        <v>-0.26876158315295717</v>
      </c>
      <c r="C194" s="3">
        <f t="shared" si="8"/>
        <v>-0.126919147747723</v>
      </c>
      <c r="D194" s="3">
        <f t="shared" si="6"/>
        <v>-0.30650151696902206</v>
      </c>
    </row>
    <row r="195" spans="1:4" x14ac:dyDescent="0.35">
      <c r="A195">
        <f t="shared" si="7"/>
        <v>189</v>
      </c>
      <c r="B195">
        <v>0.25166944374552108</v>
      </c>
      <c r="C195" s="3">
        <f t="shared" si="8"/>
        <v>0.35917407700670395</v>
      </c>
      <c r="D195" s="3">
        <f t="shared" si="6"/>
        <v>0.20141252385482433</v>
      </c>
    </row>
    <row r="196" spans="1:4" x14ac:dyDescent="0.35">
      <c r="A196">
        <f t="shared" si="7"/>
        <v>190</v>
      </c>
      <c r="B196">
        <v>0.43286071337948057</v>
      </c>
      <c r="C196" s="3">
        <f t="shared" si="8"/>
        <v>0.33219293588127213</v>
      </c>
      <c r="D196" s="3">
        <f t="shared" si="6"/>
        <v>0.41573380661015669</v>
      </c>
    </row>
    <row r="197" spans="1:4" x14ac:dyDescent="0.35">
      <c r="A197">
        <f t="shared" si="7"/>
        <v>191</v>
      </c>
      <c r="B197">
        <v>0.45413848023264791</v>
      </c>
      <c r="C197" s="3">
        <f t="shared" si="8"/>
        <v>0.28099419488085564</v>
      </c>
      <c r="D197" s="3">
        <f t="shared" si="6"/>
        <v>0.47908041833090798</v>
      </c>
    </row>
    <row r="198" spans="1:4" x14ac:dyDescent="0.35">
      <c r="A198">
        <f t="shared" si="7"/>
        <v>192</v>
      </c>
      <c r="B198">
        <v>-1.3324825042722805E-2</v>
      </c>
      <c r="C198" s="3">
        <f t="shared" si="8"/>
        <v>-0.19498021713578198</v>
      </c>
      <c r="D198" s="3">
        <f t="shared" si="6"/>
        <v>-2.0038295673000722E-2</v>
      </c>
    </row>
    <row r="199" spans="1:4" x14ac:dyDescent="0.35">
      <c r="A199">
        <f t="shared" si="7"/>
        <v>193</v>
      </c>
      <c r="B199">
        <v>-0.24539323159004911</v>
      </c>
      <c r="C199" s="3">
        <f t="shared" si="8"/>
        <v>-0.24006330157295999</v>
      </c>
      <c r="D199" s="3">
        <f t="shared" si="6"/>
        <v>-0.25756186734289932</v>
      </c>
    </row>
    <row r="200" spans="1:4" x14ac:dyDescent="0.35">
      <c r="A200">
        <f t="shared" si="7"/>
        <v>194</v>
      </c>
      <c r="B200">
        <v>3.6119098172010637E-2</v>
      </c>
      <c r="C200" s="3">
        <f t="shared" si="8"/>
        <v>0.13427639080803028</v>
      </c>
      <c r="D200" s="3">
        <f t="shared" ref="D200:D206" si="9">C200-SUMPRODUCT(D197:D199,G$3:G$5)</f>
        <v>-1.5478302960522633E-2</v>
      </c>
    </row>
    <row r="201" spans="1:4" x14ac:dyDescent="0.35">
      <c r="A201">
        <f t="shared" ref="A201:A206" si="10">A200+1</f>
        <v>195</v>
      </c>
      <c r="B201">
        <v>0.30217869836325728</v>
      </c>
      <c r="C201" s="3">
        <f t="shared" ref="C201:C206" si="11">B201-0.4*B200</f>
        <v>0.28773105909445301</v>
      </c>
      <c r="D201" s="3">
        <f t="shared" si="9"/>
        <v>0.26278125173786082</v>
      </c>
    </row>
    <row r="202" spans="1:4" x14ac:dyDescent="0.35">
      <c r="A202">
        <f t="shared" si="10"/>
        <v>196</v>
      </c>
      <c r="B202">
        <v>0.2364922796416036</v>
      </c>
      <c r="C202" s="3">
        <f t="shared" si="11"/>
        <v>0.11562080029630069</v>
      </c>
      <c r="D202" s="3">
        <f t="shared" si="9"/>
        <v>0.2365092354052572</v>
      </c>
    </row>
    <row r="203" spans="1:4" x14ac:dyDescent="0.35">
      <c r="A203">
        <f t="shared" si="10"/>
        <v>197</v>
      </c>
      <c r="B203">
        <v>-0.70478339276739954</v>
      </c>
      <c r="C203" s="3">
        <f t="shared" si="11"/>
        <v>-0.79938030462404097</v>
      </c>
      <c r="D203" s="3">
        <f t="shared" si="9"/>
        <v>-0.69375096075729337</v>
      </c>
    </row>
    <row r="204" spans="1:4" x14ac:dyDescent="0.35">
      <c r="A204">
        <f t="shared" si="10"/>
        <v>198</v>
      </c>
      <c r="B204">
        <v>-0.30303035315709964</v>
      </c>
      <c r="C204" s="3">
        <f t="shared" si="11"/>
        <v>-2.1116996050139836E-2</v>
      </c>
      <c r="D204" s="3">
        <f t="shared" si="9"/>
        <v>-0.27146361526716112</v>
      </c>
    </row>
    <row r="205" spans="1:4" x14ac:dyDescent="0.35">
      <c r="A205">
        <f t="shared" si="10"/>
        <v>199</v>
      </c>
      <c r="B205">
        <v>4.980264955195015E-2</v>
      </c>
      <c r="C205" s="3">
        <f t="shared" si="11"/>
        <v>0.17101479081479001</v>
      </c>
      <c r="D205" s="3">
        <f t="shared" si="9"/>
        <v>-1.1188662294005031E-2</v>
      </c>
    </row>
    <row r="206" spans="1:4" x14ac:dyDescent="0.35">
      <c r="A206">
        <f t="shared" si="10"/>
        <v>200</v>
      </c>
      <c r="B206" s="11">
        <v>-1.0568000762886942</v>
      </c>
      <c r="C206" s="10">
        <f t="shared" si="11"/>
        <v>-1.0767211361094742</v>
      </c>
      <c r="D206" s="10">
        <f t="shared" si="9"/>
        <v>-1.0174429975338586</v>
      </c>
    </row>
    <row r="208" spans="1:4" x14ac:dyDescent="0.35">
      <c r="B208" s="12" t="s">
        <v>9</v>
      </c>
    </row>
    <row r="209" spans="2:2" x14ac:dyDescent="0.35">
      <c r="B209" t="str">
        <f>[2]!FTEXT(C8)</f>
        <v>=B8-0.4*B7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MA 1</vt:lpstr>
      <vt:lpstr>MA 2</vt:lpstr>
      <vt:lpstr>MA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2025-01-22T17:14:39Z</dcterms:created>
  <dcterms:modified xsi:type="dcterms:W3CDTF">2025-01-22T17:17:25Z</dcterms:modified>
</cp:coreProperties>
</file>