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429"/>
  <workbookPr codeName="ThisWorkbook" defaultThemeVersion="202300"/>
  <mc:AlternateContent xmlns:mc="http://schemas.openxmlformats.org/markup-compatibility/2006">
    <mc:Choice Requires="x15">
      <x15ac:absPath xmlns:x15ac="http://schemas.microsoft.com/office/spreadsheetml/2010/11/ac" url="https://d.docs.live.net/38f5cd2f1f925cfd/Documenti/A Real Statistics 2020/Examples Detailed/"/>
    </mc:Choice>
  </mc:AlternateContent>
  <xr:revisionPtr revIDLastSave="2" documentId="8_{4E68617B-1185-4BCB-B830-B8CB2AE1D26F}" xr6:coauthVersionLast="47" xr6:coauthVersionMax="47" xr10:uidLastSave="{A3737067-24A4-41AF-9EFB-82F861418C46}"/>
  <bookViews>
    <workbookView xWindow="-110" yWindow="-110" windowWidth="19420" windowHeight="10300" xr2:uid="{BC54EC68-5DAD-45CF-8F8B-BB7F2C72434C}"/>
  </bookViews>
  <sheets>
    <sheet name="Title" sheetId="2" r:id="rId1"/>
    <sheet name="ART 3" sheetId="1" r:id="rId2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S11" i="1" l="1"/>
  <c r="S11" i="1" a="1"/>
  <c r="S12" i="1" s="1"/>
  <c r="R8" i="1" a="1"/>
  <c r="Q6" i="1" a="1"/>
  <c r="Q7" i="1" s="1"/>
  <c r="G39" i="1"/>
  <c r="F39" i="1"/>
  <c r="J37" i="1"/>
  <c r="N36" i="1"/>
  <c r="H35" i="1"/>
  <c r="G35" i="1"/>
  <c r="F33" i="1"/>
  <c r="O32" i="1"/>
  <c r="N30" i="1"/>
  <c r="M30" i="1"/>
  <c r="G29" i="1"/>
  <c r="F29" i="1"/>
  <c r="O26" i="1"/>
  <c r="N26" i="1"/>
  <c r="M24" i="1"/>
  <c r="L24" i="1"/>
  <c r="F23" i="1"/>
  <c r="J22" i="1"/>
  <c r="N20" i="1"/>
  <c r="M20" i="1"/>
  <c r="L18" i="1"/>
  <c r="K18" i="1"/>
  <c r="J16" i="1"/>
  <c r="I16" i="1"/>
  <c r="M14" i="1"/>
  <c r="L14" i="1"/>
  <c r="M12" i="1"/>
  <c r="L12" i="1"/>
  <c r="G11" i="1"/>
  <c r="F11" i="1"/>
  <c r="G9" i="1"/>
  <c r="F9" i="1"/>
  <c r="K7" i="1"/>
  <c r="J7" i="1"/>
  <c r="M5" i="1"/>
  <c r="L5" i="1"/>
  <c r="H4" i="1"/>
  <c r="G4" i="1"/>
  <c r="F3" i="1" a="1"/>
  <c r="M39" i="1" l="1"/>
  <c r="K38" i="1"/>
  <c r="I37" i="1"/>
  <c r="G36" i="1"/>
  <c r="O34" i="1"/>
  <c r="M33" i="1"/>
  <c r="K32" i="1"/>
  <c r="I31" i="1"/>
  <c r="G30" i="1"/>
  <c r="O28" i="1"/>
  <c r="M27" i="1"/>
  <c r="K26" i="1"/>
  <c r="I25" i="1"/>
  <c r="G24" i="1"/>
  <c r="O22" i="1"/>
  <c r="M21" i="1"/>
  <c r="K20" i="1"/>
  <c r="I19" i="1"/>
  <c r="G18" i="1"/>
  <c r="O16" i="1"/>
  <c r="M15" i="1"/>
  <c r="K14" i="1"/>
  <c r="I13" i="1"/>
  <c r="G12" i="1"/>
  <c r="O10" i="1"/>
  <c r="M9" i="1"/>
  <c r="K8" i="1"/>
  <c r="I7" i="1"/>
  <c r="G6" i="1"/>
  <c r="O4" i="1"/>
  <c r="M3" i="1"/>
  <c r="L39" i="1"/>
  <c r="J38" i="1"/>
  <c r="H37" i="1"/>
  <c r="F36" i="1"/>
  <c r="N34" i="1"/>
  <c r="L33" i="1"/>
  <c r="J32" i="1"/>
  <c r="H31" i="1"/>
  <c r="F30" i="1"/>
  <c r="N28" i="1"/>
  <c r="L27" i="1"/>
  <c r="J26" i="1"/>
  <c r="H25" i="1"/>
  <c r="F24" i="1"/>
  <c r="N22" i="1"/>
  <c r="L21" i="1"/>
  <c r="J20" i="1"/>
  <c r="H19" i="1"/>
  <c r="F18" i="1"/>
  <c r="N16" i="1"/>
  <c r="L15" i="1"/>
  <c r="J14" i="1"/>
  <c r="H13" i="1"/>
  <c r="F12" i="1"/>
  <c r="N10" i="1"/>
  <c r="L9" i="1"/>
  <c r="J8" i="1"/>
  <c r="K39" i="1"/>
  <c r="I38" i="1"/>
  <c r="G37" i="1"/>
  <c r="O35" i="1"/>
  <c r="M34" i="1"/>
  <c r="K33" i="1"/>
  <c r="I32" i="1"/>
  <c r="G31" i="1"/>
  <c r="O29" i="1"/>
  <c r="M28" i="1"/>
  <c r="K27" i="1"/>
  <c r="I26" i="1"/>
  <c r="G25" i="1"/>
  <c r="O23" i="1"/>
  <c r="M22" i="1"/>
  <c r="K21" i="1"/>
  <c r="I20" i="1"/>
  <c r="G19" i="1"/>
  <c r="O17" i="1"/>
  <c r="M16" i="1"/>
  <c r="K15" i="1"/>
  <c r="I14" i="1"/>
  <c r="G13" i="1"/>
  <c r="O11" i="1"/>
  <c r="M10" i="1"/>
  <c r="K9" i="1"/>
  <c r="I8" i="1"/>
  <c r="G7" i="1"/>
  <c r="O5" i="1"/>
  <c r="M4" i="1"/>
  <c r="K3" i="1"/>
  <c r="J39" i="1"/>
  <c r="H38" i="1"/>
  <c r="F37" i="1"/>
  <c r="N35" i="1"/>
  <c r="L34" i="1"/>
  <c r="J33" i="1"/>
  <c r="H32" i="1"/>
  <c r="F31" i="1"/>
  <c r="N29" i="1"/>
  <c r="L28" i="1"/>
  <c r="J27" i="1"/>
  <c r="H26" i="1"/>
  <c r="F25" i="1"/>
  <c r="N23" i="1"/>
  <c r="L22" i="1"/>
  <c r="J21" i="1"/>
  <c r="H20" i="1"/>
  <c r="F19" i="1"/>
  <c r="N17" i="1"/>
  <c r="L16" i="1"/>
  <c r="J15" i="1"/>
  <c r="H14" i="1"/>
  <c r="F13" i="1"/>
  <c r="N11" i="1"/>
  <c r="L10" i="1"/>
  <c r="J9" i="1"/>
  <c r="H8" i="1"/>
  <c r="F7" i="1"/>
  <c r="N5" i="1"/>
  <c r="L4" i="1"/>
  <c r="J3" i="1"/>
  <c r="I39" i="1"/>
  <c r="G38" i="1"/>
  <c r="O36" i="1"/>
  <c r="M35" i="1"/>
  <c r="K34" i="1"/>
  <c r="I33" i="1"/>
  <c r="G32" i="1"/>
  <c r="O30" i="1"/>
  <c r="M29" i="1"/>
  <c r="K28" i="1"/>
  <c r="I27" i="1"/>
  <c r="G26" i="1"/>
  <c r="O24" i="1"/>
  <c r="M23" i="1"/>
  <c r="K22" i="1"/>
  <c r="I21" i="1"/>
  <c r="G20" i="1"/>
  <c r="O18" i="1"/>
  <c r="M17" i="1"/>
  <c r="K16" i="1"/>
  <c r="I15" i="1"/>
  <c r="J4" i="1"/>
  <c r="H6" i="1"/>
  <c r="M7" i="1"/>
  <c r="I9" i="1"/>
  <c r="I11" i="1"/>
  <c r="O12" i="1"/>
  <c r="O14" i="1"/>
  <c r="G17" i="1"/>
  <c r="N18" i="1"/>
  <c r="F21" i="1"/>
  <c r="H23" i="1"/>
  <c r="J25" i="1"/>
  <c r="G27" i="1"/>
  <c r="I29" i="1"/>
  <c r="K31" i="1"/>
  <c r="H33" i="1"/>
  <c r="J35" i="1"/>
  <c r="L37" i="1"/>
  <c r="N39" i="1"/>
  <c r="F3" i="1"/>
  <c r="K4" i="1"/>
  <c r="I6" i="1"/>
  <c r="N7" i="1"/>
  <c r="N9" i="1"/>
  <c r="J11" i="1"/>
  <c r="J13" i="1"/>
  <c r="F15" i="1"/>
  <c r="H17" i="1"/>
  <c r="J19" i="1"/>
  <c r="G21" i="1"/>
  <c r="I23" i="1"/>
  <c r="K25" i="1"/>
  <c r="H27" i="1"/>
  <c r="J29" i="1"/>
  <c r="L31" i="1"/>
  <c r="N33" i="1"/>
  <c r="K35" i="1"/>
  <c r="M37" i="1"/>
  <c r="O39" i="1"/>
  <c r="G3" i="1"/>
  <c r="N4" i="1"/>
  <c r="J6" i="1"/>
  <c r="O7" i="1"/>
  <c r="O9" i="1"/>
  <c r="K11" i="1"/>
  <c r="K13" i="1"/>
  <c r="G15" i="1"/>
  <c r="I17" i="1"/>
  <c r="K19" i="1"/>
  <c r="H21" i="1"/>
  <c r="J23" i="1"/>
  <c r="L25" i="1"/>
  <c r="N27" i="1"/>
  <c r="K29" i="1"/>
  <c r="M31" i="1"/>
  <c r="O33" i="1"/>
  <c r="L35" i="1"/>
  <c r="N37" i="1"/>
  <c r="H3" i="1"/>
  <c r="F5" i="1"/>
  <c r="K6" i="1"/>
  <c r="F8" i="1"/>
  <c r="F10" i="1"/>
  <c r="L11" i="1"/>
  <c r="L13" i="1"/>
  <c r="H15" i="1"/>
  <c r="J17" i="1"/>
  <c r="L19" i="1"/>
  <c r="N21" i="1"/>
  <c r="K23" i="1"/>
  <c r="M25" i="1"/>
  <c r="O27" i="1"/>
  <c r="L29" i="1"/>
  <c r="N31" i="1"/>
  <c r="F34" i="1"/>
  <c r="H36" i="1"/>
  <c r="O37" i="1"/>
  <c r="Q6" i="1"/>
  <c r="I3" i="1"/>
  <c r="G5" i="1"/>
  <c r="L6" i="1"/>
  <c r="G8" i="1"/>
  <c r="G10" i="1"/>
  <c r="M11" i="1"/>
  <c r="M13" i="1"/>
  <c r="N15" i="1"/>
  <c r="K17" i="1"/>
  <c r="M19" i="1"/>
  <c r="O21" i="1"/>
  <c r="L23" i="1"/>
  <c r="N25" i="1"/>
  <c r="F28" i="1"/>
  <c r="H30" i="1"/>
  <c r="O31" i="1"/>
  <c r="G34" i="1"/>
  <c r="I36" i="1"/>
  <c r="F38" i="1"/>
  <c r="L3" i="1"/>
  <c r="H5" i="1"/>
  <c r="M6" i="1"/>
  <c r="L8" i="1"/>
  <c r="H10" i="1"/>
  <c r="H12" i="1"/>
  <c r="N13" i="1"/>
  <c r="O15" i="1"/>
  <c r="L17" i="1"/>
  <c r="N19" i="1"/>
  <c r="F22" i="1"/>
  <c r="H24" i="1"/>
  <c r="O25" i="1"/>
  <c r="G28" i="1"/>
  <c r="I30" i="1"/>
  <c r="F32" i="1"/>
  <c r="H34" i="1"/>
  <c r="J36" i="1"/>
  <c r="L38" i="1"/>
  <c r="R10" i="1"/>
  <c r="R9" i="1"/>
  <c r="N3" i="1"/>
  <c r="I5" i="1"/>
  <c r="N6" i="1"/>
  <c r="M8" i="1"/>
  <c r="I10" i="1"/>
  <c r="I12" i="1"/>
  <c r="O13" i="1"/>
  <c r="F16" i="1"/>
  <c r="H18" i="1"/>
  <c r="O19" i="1"/>
  <c r="G22" i="1"/>
  <c r="I24" i="1"/>
  <c r="F26" i="1"/>
  <c r="H28" i="1"/>
  <c r="J30" i="1"/>
  <c r="L32" i="1"/>
  <c r="I34" i="1"/>
  <c r="K36" i="1"/>
  <c r="M38" i="1"/>
  <c r="R8" i="1"/>
  <c r="I4" i="1"/>
  <c r="L7" i="1"/>
  <c r="H11" i="1"/>
  <c r="N14" i="1"/>
  <c r="M18" i="1"/>
  <c r="G23" i="1"/>
  <c r="F27" i="1"/>
  <c r="H29" i="1"/>
  <c r="G33" i="1"/>
  <c r="I35" i="1"/>
  <c r="K37" i="1"/>
  <c r="O6" i="1"/>
  <c r="J10" i="1"/>
  <c r="F14" i="1"/>
  <c r="G16" i="1"/>
  <c r="I18" i="1"/>
  <c r="F20" i="1"/>
  <c r="H22" i="1"/>
  <c r="J24" i="1"/>
  <c r="L26" i="1"/>
  <c r="I28" i="1"/>
  <c r="K30" i="1"/>
  <c r="M32" i="1"/>
  <c r="J34" i="1"/>
  <c r="L36" i="1"/>
  <c r="N38" i="1"/>
  <c r="F6" i="1"/>
  <c r="H9" i="1"/>
  <c r="N12" i="1"/>
  <c r="F17" i="1"/>
  <c r="O20" i="1"/>
  <c r="N24" i="1"/>
  <c r="J31" i="1"/>
  <c r="H39" i="1"/>
  <c r="O3" i="1"/>
  <c r="J5" i="1"/>
  <c r="N8" i="1"/>
  <c r="J12" i="1"/>
  <c r="F4" i="1"/>
  <c r="K5" i="1"/>
  <c r="H7" i="1"/>
  <c r="O8" i="1"/>
  <c r="K10" i="1"/>
  <c r="K12" i="1"/>
  <c r="G14" i="1"/>
  <c r="H16" i="1"/>
  <c r="J18" i="1"/>
  <c r="L20" i="1"/>
  <c r="I22" i="1"/>
  <c r="K24" i="1"/>
  <c r="M26" i="1"/>
  <c r="J28" i="1"/>
  <c r="L30" i="1"/>
  <c r="N32" i="1"/>
  <c r="F35" i="1"/>
  <c r="M36" i="1"/>
  <c r="O38" i="1"/>
  <c r="V41" i="1" l="1"/>
  <c r="U41" i="1"/>
  <c r="S24" i="1" l="1"/>
  <c r="S30" i="1" s="1"/>
  <c r="S36" i="1" s="1"/>
  <c r="S20" i="1"/>
  <c r="S28" i="1"/>
  <c r="S34" i="1" s="1"/>
  <c r="S40" i="1" s="1"/>
  <c r="S26" i="1"/>
  <c r="S32" i="1" s="1"/>
  <c r="S38" i="1" s="1"/>
  <c r="S22" i="1"/>
  <c r="S27" i="1"/>
  <c r="S33" i="1" s="1"/>
  <c r="S39" i="1" s="1"/>
  <c r="S25" i="1"/>
  <c r="S31" i="1" s="1"/>
  <c r="S37" i="1" s="1"/>
  <c r="S23" i="1"/>
  <c r="S29" i="1" s="1"/>
  <c r="S35" i="1" s="1"/>
  <c r="S21" i="1"/>
  <c r="S19" i="1"/>
  <c r="R13" i="1"/>
  <c r="R23" i="1"/>
  <c r="R24" i="1"/>
  <c r="R16" i="1"/>
  <c r="R17" i="1"/>
  <c r="R14" i="1"/>
  <c r="R25" i="1"/>
  <c r="R26" i="1"/>
  <c r="R27" i="1"/>
  <c r="R28" i="1"/>
  <c r="R15" i="1"/>
  <c r="R18" i="1"/>
  <c r="Q31" i="1"/>
  <c r="Q29" i="1"/>
  <c r="Q19" i="1"/>
  <c r="Q14" i="1"/>
  <c r="Q13" i="1"/>
  <c r="Q34" i="1"/>
  <c r="Q33" i="1"/>
  <c r="Q20" i="1"/>
  <c r="Q32" i="1"/>
  <c r="Q15" i="1"/>
  <c r="Q30" i="1"/>
  <c r="Q36" i="1"/>
  <c r="Q21" i="1"/>
  <c r="Q17" i="1"/>
  <c r="Q22" i="1"/>
  <c r="Q16" i="1"/>
  <c r="Q39" i="1"/>
  <c r="Q40" i="1"/>
  <c r="Q35" i="1"/>
  <c r="Q18" i="1"/>
  <c r="Q38" i="1"/>
  <c r="Q37" i="1"/>
  <c r="R32" i="1" l="1"/>
  <c r="R38" i="1" s="1"/>
  <c r="T38" i="1" s="1"/>
  <c r="R31" i="1"/>
  <c r="R37" i="1" s="1"/>
  <c r="T37" i="1" s="1"/>
  <c r="R30" i="1"/>
  <c r="R36" i="1" s="1"/>
  <c r="T36" i="1" s="1"/>
  <c r="R29" i="1"/>
  <c r="R33" i="1"/>
  <c r="R39" i="1" s="1"/>
  <c r="T39" i="1" s="1"/>
  <c r="R34" i="1"/>
  <c r="R40" i="1" s="1"/>
  <c r="T40" i="1" s="1"/>
  <c r="T32" i="1" l="1"/>
  <c r="V36" i="1" a="1"/>
  <c r="V36" i="1" s="1"/>
  <c r="U36" i="1"/>
  <c r="V40" i="1" a="1"/>
  <c r="V40" i="1" s="1"/>
  <c r="U40" i="1"/>
  <c r="U39" i="1"/>
  <c r="V39" i="1" a="1"/>
  <c r="V39" i="1" s="1"/>
  <c r="T31" i="1"/>
  <c r="V32" i="1" a="1"/>
  <c r="V32" i="1" s="1"/>
  <c r="U32" i="1"/>
  <c r="V38" i="1" a="1"/>
  <c r="V38" i="1" s="1"/>
  <c r="U38" i="1"/>
  <c r="R35" i="1"/>
  <c r="T29" i="1"/>
  <c r="T34" i="1"/>
  <c r="V37" i="1" a="1"/>
  <c r="V37" i="1" s="1"/>
  <c r="U37" i="1"/>
  <c r="T30" i="1"/>
  <c r="T33" i="1"/>
  <c r="U31" i="1" l="1"/>
  <c r="V31" i="1" a="1"/>
  <c r="V31" i="1" s="1"/>
  <c r="U34" i="1"/>
  <c r="V34" i="1" a="1"/>
  <c r="V34" i="1" s="1"/>
  <c r="T14" i="1"/>
  <c r="V30" i="1" a="1"/>
  <c r="V30" i="1" s="1"/>
  <c r="U30" i="1"/>
  <c r="V29" i="1" a="1"/>
  <c r="V29" i="1" s="1"/>
  <c r="U29" i="1"/>
  <c r="T19" i="1"/>
  <c r="T13" i="1"/>
  <c r="T6" i="1"/>
  <c r="U33" i="1"/>
  <c r="V33" i="1" a="1"/>
  <c r="V33" i="1" s="1"/>
  <c r="T35" i="1"/>
  <c r="T25" i="1" s="1"/>
  <c r="T17" i="1"/>
  <c r="T18" i="1"/>
  <c r="T16" i="1"/>
  <c r="V25" i="1" l="1" a="1"/>
  <c r="V25" i="1" s="1"/>
  <c r="U25" i="1"/>
  <c r="T9" i="1"/>
  <c r="T24" i="1"/>
  <c r="T27" i="1"/>
  <c r="T22" i="1"/>
  <c r="T20" i="1"/>
  <c r="V20" i="1" s="1" a="1"/>
  <c r="V20" i="1" s="1"/>
  <c r="T15" i="1"/>
  <c r="T12" i="1"/>
  <c r="U12" i="1" s="1"/>
  <c r="T26" i="1"/>
  <c r="V26" i="1" s="1" a="1"/>
  <c r="V26" i="1" s="1"/>
  <c r="T10" i="1"/>
  <c r="T28" i="1"/>
  <c r="V28" i="1" s="1" a="1"/>
  <c r="V28" i="1" s="1"/>
  <c r="V18" i="1" a="1"/>
  <c r="V18" i="1" s="1"/>
  <c r="U18" i="1"/>
  <c r="V17" i="1" a="1"/>
  <c r="V17" i="1" s="1"/>
  <c r="U17" i="1"/>
  <c r="V13" i="1" a="1"/>
  <c r="V13" i="1" s="1"/>
  <c r="U13" i="1"/>
  <c r="V24" i="1" a="1"/>
  <c r="V24" i="1" s="1"/>
  <c r="U24" i="1"/>
  <c r="V14" i="1" a="1"/>
  <c r="V14" i="1" s="1"/>
  <c r="U14" i="1"/>
  <c r="V16" i="1" a="1"/>
  <c r="V16" i="1" s="1"/>
  <c r="U16" i="1"/>
  <c r="U6" i="1"/>
  <c r="V6" i="1" a="1"/>
  <c r="V6" i="1" s="1"/>
  <c r="V35" i="1" a="1"/>
  <c r="V35" i="1" s="1"/>
  <c r="U35" i="1"/>
  <c r="T7" i="1"/>
  <c r="T21" i="1"/>
  <c r="T11" i="1"/>
  <c r="T23" i="1"/>
  <c r="V19" i="1" a="1"/>
  <c r="V19" i="1" s="1"/>
  <c r="U19" i="1"/>
  <c r="T41" i="1"/>
  <c r="V27" i="1" a="1"/>
  <c r="V27" i="1" s="1"/>
  <c r="U27" i="1"/>
  <c r="T8" i="1"/>
  <c r="V15" i="1" l="1" a="1"/>
  <c r="V15" i="1" s="1"/>
  <c r="U15" i="1"/>
  <c r="U26" i="1"/>
  <c r="U20" i="1"/>
  <c r="U22" i="1"/>
  <c r="V22" i="1" a="1"/>
  <c r="V22" i="1" s="1"/>
  <c r="V12" i="1" a="1"/>
  <c r="V12" i="1" s="1"/>
  <c r="U9" i="1"/>
  <c r="V9" i="1" a="1"/>
  <c r="V9" i="1" s="1"/>
  <c r="U28" i="1"/>
  <c r="V10" i="1" a="1"/>
  <c r="V10" i="1" s="1"/>
  <c r="U10" i="1"/>
  <c r="V23" i="1" a="1"/>
  <c r="V23" i="1" s="1"/>
  <c r="U23" i="1"/>
  <c r="V11" i="1" a="1"/>
  <c r="V11" i="1" s="1"/>
  <c r="U11" i="1"/>
  <c r="Z9" i="1" s="1"/>
  <c r="V21" i="1" a="1"/>
  <c r="V21" i="1" s="1"/>
  <c r="U21" i="1"/>
  <c r="Z15" i="1"/>
  <c r="Y15" i="1" s="1"/>
  <c r="V8" i="1" a="1"/>
  <c r="V8" i="1" s="1"/>
  <c r="U8" i="1"/>
  <c r="V7" i="1" a="1"/>
  <c r="V7" i="1" s="1"/>
  <c r="U7" i="1"/>
  <c r="Y7" i="1" s="1"/>
  <c r="Z8" i="1" l="1"/>
  <c r="Z7" i="1"/>
  <c r="Z14" i="1" s="1"/>
  <c r="Y8" i="1"/>
  <c r="AA15" i="1"/>
  <c r="Z12" i="1"/>
  <c r="Z13" i="1"/>
  <c r="Z11" i="1"/>
  <c r="Y9" i="1"/>
  <c r="AA7" i="1"/>
  <c r="Y11" i="1"/>
  <c r="Y10" i="1"/>
  <c r="Z10" i="1" l="1"/>
  <c r="AA11" i="1"/>
  <c r="AA10" i="1"/>
  <c r="AA9" i="1"/>
  <c r="AA8" i="1"/>
  <c r="Y12" i="1"/>
  <c r="AA12" i="1" l="1"/>
  <c r="Y13" i="1"/>
  <c r="AA13" i="1" l="1"/>
  <c r="Y14" i="1"/>
  <c r="AA14" i="1" l="1"/>
  <c r="AD7" i="1"/>
  <c r="AD11" i="1"/>
  <c r="AD10" i="1"/>
  <c r="AD9" i="1"/>
  <c r="AD8" i="1"/>
  <c r="AD12" i="1"/>
  <c r="AD13" i="1"/>
  <c r="AB7" i="1" l="1"/>
  <c r="AC7" i="1" s="1"/>
  <c r="AB8" i="1"/>
  <c r="AC8" i="1" s="1"/>
  <c r="AB10" i="1"/>
  <c r="AC10" i="1" s="1"/>
  <c r="AB11" i="1"/>
  <c r="AC11" i="1" s="1"/>
  <c r="AB9" i="1"/>
  <c r="AC9" i="1" s="1"/>
  <c r="AB12" i="1"/>
  <c r="AC12" i="1" s="1"/>
  <c r="AB13" i="1"/>
  <c r="AC13" i="1" s="1"/>
</calcChain>
</file>

<file path=xl/sharedStrings.xml><?xml version="1.0" encoding="utf-8"?>
<sst xmlns="http://schemas.openxmlformats.org/spreadsheetml/2006/main" count="31" uniqueCount="27">
  <si>
    <t>Three-Factor ART ANOVA</t>
  </si>
  <si>
    <t>A</t>
  </si>
  <si>
    <t>B</t>
  </si>
  <si>
    <t>C</t>
  </si>
  <si>
    <t>Resp</t>
  </si>
  <si>
    <t>Descriptive Statistics</t>
  </si>
  <si>
    <t>Three Factor Anova</t>
  </si>
  <si>
    <t>Count</t>
  </si>
  <si>
    <t>Mean</t>
  </si>
  <si>
    <t>Variance</t>
  </si>
  <si>
    <t>ANOVA</t>
  </si>
  <si>
    <t>Alpha</t>
  </si>
  <si>
    <t>SS</t>
  </si>
  <si>
    <t>df</t>
  </si>
  <si>
    <t>MS</t>
  </si>
  <si>
    <t>F</t>
  </si>
  <si>
    <t>p-value</t>
  </si>
  <si>
    <t>p eta-sq</t>
  </si>
  <si>
    <t>A x B</t>
  </si>
  <si>
    <t>A x C</t>
  </si>
  <si>
    <t>B x C</t>
  </si>
  <si>
    <t>A x B x C</t>
  </si>
  <si>
    <t>Within</t>
  </si>
  <si>
    <t>Total</t>
  </si>
  <si>
    <t>Real Statistics Using Excel</t>
  </si>
  <si>
    <t>Updated</t>
  </si>
  <si>
    <t>Copyright © 2013 - 2025 Charles Zaiontz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</si>
</sst>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6" x14ac:knownFonts="1">
    <font>
      <sz val="11"/>
      <color theme="1"/>
      <name val="Aptos Narrow"/>
      <family val="2"/>
      <scheme val="minor"/>
    </font>
    <font>
      <b/>
      <sz val="11"/>
      <color theme="1"/>
      <name val="Aptos Narrow"/>
      <family val="2"/>
      <scheme val="minor"/>
    </font>
    <font>
      <i/>
      <sz val="11"/>
      <color theme="1"/>
      <name val="Aptos Narrow"/>
      <family val="2"/>
      <scheme val="minor"/>
    </font>
    <font>
      <sz val="11"/>
      <color rgb="FF0070C0"/>
      <name val="Aptos Narrow"/>
      <family val="2"/>
      <scheme val="minor"/>
    </font>
    <font>
      <sz val="11"/>
      <name val="Aptos Narrow"/>
      <family val="2"/>
      <scheme val="minor"/>
    </font>
    <font>
      <sz val="14"/>
      <color theme="1"/>
      <name val="Aptos Narrow"/>
      <family val="2"/>
      <scheme val="minor"/>
    </font>
  </fonts>
  <fills count="2">
    <fill>
      <patternFill patternType="none"/>
    </fill>
    <fill>
      <patternFill patternType="gray125"/>
    </fill>
  </fills>
  <borders count="12">
    <border>
      <left/>
      <right/>
      <top/>
      <bottom/>
      <diagonal/>
    </border>
    <border>
      <left/>
      <right/>
      <top style="thin">
        <color auto="1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8"/>
      </left>
      <right/>
      <top style="thin">
        <color indexed="8"/>
      </top>
      <bottom/>
      <diagonal/>
    </border>
    <border>
      <left style="thin">
        <color indexed="8"/>
      </left>
      <right/>
      <top/>
      <bottom/>
      <diagonal/>
    </border>
    <border>
      <left/>
      <right/>
      <top style="thin">
        <color indexed="8"/>
      </top>
      <bottom/>
      <diagonal/>
    </border>
    <border>
      <left/>
      <right style="thin">
        <color indexed="8"/>
      </right>
      <top style="thin">
        <color indexed="8"/>
      </top>
      <bottom/>
      <diagonal/>
    </border>
    <border>
      <left/>
      <right/>
      <top style="double">
        <color indexed="64"/>
      </top>
      <bottom style="thin">
        <color auto="1"/>
      </bottom>
      <diagonal/>
    </border>
    <border>
      <left/>
      <right style="thin">
        <color indexed="8"/>
      </right>
      <top/>
      <bottom/>
      <diagonal/>
    </border>
    <border>
      <left/>
      <right style="thin">
        <color indexed="8"/>
      </right>
      <top/>
      <bottom style="thin">
        <color indexed="8"/>
      </bottom>
      <diagonal/>
    </border>
    <border>
      <left style="thin">
        <color indexed="8"/>
      </left>
      <right/>
      <top/>
      <bottom style="thin">
        <color indexed="8"/>
      </bottom>
      <diagonal/>
    </border>
    <border>
      <left/>
      <right/>
      <top/>
      <bottom style="thin">
        <color indexed="8"/>
      </bottom>
      <diagonal/>
    </border>
  </borders>
  <cellStyleXfs count="1">
    <xf numFmtId="0" fontId="0" fillId="0" borderId="0"/>
  </cellStyleXfs>
  <cellXfs count="21">
    <xf numFmtId="0" fontId="0" fillId="0" borderId="0" xfId="0"/>
    <xf numFmtId="0" fontId="1" fillId="0" borderId="0" xfId="0" applyFont="1"/>
    <xf numFmtId="0" fontId="0" fillId="0" borderId="1" xfId="0" applyBorder="1" applyAlignment="1">
      <alignment horizontal="center"/>
    </xf>
    <xf numFmtId="0" fontId="0" fillId="0" borderId="1" xfId="0" applyBorder="1" applyAlignment="1">
      <alignment horizontal="right"/>
    </xf>
    <xf numFmtId="0" fontId="0" fillId="0" borderId="2" xfId="0" applyBorder="1"/>
    <xf numFmtId="0" fontId="0" fillId="0" borderId="0" xfId="0" applyAlignment="1">
      <alignment horizontal="center"/>
    </xf>
    <xf numFmtId="0" fontId="0" fillId="0" borderId="0" xfId="0" applyAlignment="1">
      <alignment horizontal="right"/>
    </xf>
    <xf numFmtId="0" fontId="0" fillId="0" borderId="3" xfId="0" applyBorder="1"/>
    <xf numFmtId="0" fontId="0" fillId="0" borderId="4" xfId="0" applyBorder="1"/>
    <xf numFmtId="0" fontId="0" fillId="0" borderId="5" xfId="0" applyBorder="1"/>
    <xf numFmtId="0" fontId="0" fillId="0" borderId="6" xfId="0" applyBorder="1"/>
    <xf numFmtId="0" fontId="2" fillId="0" borderId="7" xfId="0" applyFont="1" applyBorder="1" applyAlignment="1">
      <alignment horizontal="center"/>
    </xf>
    <xf numFmtId="0" fontId="0" fillId="0" borderId="8" xfId="0" applyBorder="1"/>
    <xf numFmtId="0" fontId="3" fillId="0" borderId="0" xfId="0" applyFont="1"/>
    <xf numFmtId="0" fontId="0" fillId="0" borderId="9" xfId="0" applyBorder="1"/>
    <xf numFmtId="0" fontId="0" fillId="0" borderId="10" xfId="0" applyBorder="1"/>
    <xf numFmtId="0" fontId="0" fillId="0" borderId="11" xfId="0" applyBorder="1"/>
    <xf numFmtId="0" fontId="0" fillId="0" borderId="2" xfId="0" applyBorder="1" applyAlignment="1">
      <alignment horizontal="center"/>
    </xf>
    <xf numFmtId="15" fontId="0" fillId="0" borderId="0" xfId="0" applyNumberFormat="1"/>
    <xf numFmtId="0" fontId="4" fillId="0" borderId="0" xfId="0" applyFont="1"/>
    <xf numFmtId="0" fontId="5" fillId="0" borderId="0" xfId="0" applyFont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D6749BE-68F2-432D-9BCB-FA602A7BD8AD}">
  <sheetPr codeName="Sheet1"/>
  <dimension ref="A1:M10"/>
  <sheetViews>
    <sheetView tabSelected="1" workbookViewId="0"/>
  </sheetViews>
  <sheetFormatPr defaultRowHeight="14.5" x14ac:dyDescent="0.35"/>
  <cols>
    <col min="2" max="2" width="9.26953125" bestFit="1" customWidth="1"/>
  </cols>
  <sheetData>
    <row r="1" spans="1:13" x14ac:dyDescent="0.35">
      <c r="A1" t="s">
        <v>24</v>
      </c>
    </row>
    <row r="2" spans="1:13" x14ac:dyDescent="0.35">
      <c r="A2" t="s">
        <v>0</v>
      </c>
    </row>
    <row r="4" spans="1:13" x14ac:dyDescent="0.35">
      <c r="A4" t="s">
        <v>25</v>
      </c>
      <c r="B4" s="18">
        <v>45692</v>
      </c>
    </row>
    <row r="6" spans="1:13" x14ac:dyDescent="0.35">
      <c r="A6" s="19" t="s">
        <v>26</v>
      </c>
    </row>
    <row r="10" spans="1:13" ht="18.5" x14ac:dyDescent="0.45">
      <c r="M10" s="20"/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97B63B8-FB38-4527-9E11-08218AE8490A}">
  <sheetPr codeName="Sheet28"/>
  <dimension ref="A1:AD41"/>
  <sheetViews>
    <sheetView workbookViewId="0"/>
  </sheetViews>
  <sheetFormatPr defaultRowHeight="14.5" x14ac:dyDescent="0.35"/>
  <cols>
    <col min="1" max="15" width="5.6328125" customWidth="1"/>
    <col min="16" max="16" width="3.90625" customWidth="1"/>
    <col min="17" max="20" width="5.6328125" customWidth="1"/>
    <col min="23" max="23" width="3.6328125" customWidth="1"/>
    <col min="26" max="26" width="6.08984375" customWidth="1"/>
    <col min="30" max="30" width="8.7265625" customWidth="1"/>
  </cols>
  <sheetData>
    <row r="1" spans="1:30" x14ac:dyDescent="0.35">
      <c r="A1" s="1" t="s">
        <v>0</v>
      </c>
    </row>
    <row r="3" spans="1:30" x14ac:dyDescent="0.35">
      <c r="A3" s="2" t="s">
        <v>1</v>
      </c>
      <c r="B3" s="2" t="s">
        <v>2</v>
      </c>
      <c r="C3" s="2" t="s">
        <v>3</v>
      </c>
      <c r="D3" s="2" t="s">
        <v>4</v>
      </c>
      <c r="F3" s="3" t="e">
        <f t="array" aca="1" ref="F3:O39" ca="1">Std3Art(A3:D39,TRUE)</f>
        <v>#NAME?</v>
      </c>
      <c r="G3" s="3" t="e">
        <f ca="1"/>
        <v>#NAME?</v>
      </c>
      <c r="H3" s="3" t="e">
        <f ca="1"/>
        <v>#NAME?</v>
      </c>
      <c r="I3" s="3" t="e">
        <f ca="1"/>
        <v>#NAME?</v>
      </c>
      <c r="J3" s="3" t="e">
        <f ca="1"/>
        <v>#NAME?</v>
      </c>
      <c r="K3" s="3" t="e">
        <f ca="1"/>
        <v>#NAME?</v>
      </c>
      <c r="L3" s="3" t="e">
        <f ca="1"/>
        <v>#NAME?</v>
      </c>
      <c r="M3" s="3" t="e">
        <f ca="1"/>
        <v>#NAME?</v>
      </c>
      <c r="N3" s="3" t="e">
        <f ca="1"/>
        <v>#NAME?</v>
      </c>
      <c r="O3" s="3" t="e">
        <f ca="1"/>
        <v>#NAME?</v>
      </c>
      <c r="Q3" t="s">
        <v>5</v>
      </c>
      <c r="X3" t="s">
        <v>6</v>
      </c>
    </row>
    <row r="4" spans="1:30" x14ac:dyDescent="0.35">
      <c r="A4" s="5">
        <v>1</v>
      </c>
      <c r="B4" s="5">
        <v>1</v>
      </c>
      <c r="C4" s="5">
        <v>1</v>
      </c>
      <c r="D4" s="5">
        <v>5</v>
      </c>
      <c r="F4" t="e">
        <f ca="1"/>
        <v>#NAME?</v>
      </c>
      <c r="G4" t="e">
        <f ca="1"/>
        <v>#NAME?</v>
      </c>
      <c r="H4" t="e">
        <f ca="1"/>
        <v>#NAME?</v>
      </c>
      <c r="I4" t="e">
        <f ca="1"/>
        <v>#NAME?</v>
      </c>
      <c r="J4" t="e">
        <f ca="1"/>
        <v>#NAME?</v>
      </c>
      <c r="K4" t="e">
        <f ca="1"/>
        <v>#NAME?</v>
      </c>
      <c r="L4" t="e">
        <f ca="1"/>
        <v>#NAME?</v>
      </c>
      <c r="M4" t="e">
        <f ca="1"/>
        <v>#NAME?</v>
      </c>
      <c r="N4" t="e">
        <f ca="1"/>
        <v>#NAME?</v>
      </c>
      <c r="O4" t="e">
        <f ca="1"/>
        <v>#NAME?</v>
      </c>
    </row>
    <row r="5" spans="1:30" ht="15" thickBot="1" x14ac:dyDescent="0.4">
      <c r="A5" s="5">
        <v>1</v>
      </c>
      <c r="B5" s="5">
        <v>1</v>
      </c>
      <c r="C5" s="5">
        <v>1</v>
      </c>
      <c r="D5" s="5">
        <v>4</v>
      </c>
      <c r="F5" t="e">
        <f ca="1"/>
        <v>#NAME?</v>
      </c>
      <c r="G5" t="e">
        <f ca="1"/>
        <v>#NAME?</v>
      </c>
      <c r="H5" t="e">
        <f ca="1"/>
        <v>#NAME?</v>
      </c>
      <c r="I5" t="e">
        <f ca="1"/>
        <v>#NAME?</v>
      </c>
      <c r="J5" t="e">
        <f ca="1"/>
        <v>#NAME?</v>
      </c>
      <c r="K5" t="e">
        <f ca="1"/>
        <v>#NAME?</v>
      </c>
      <c r="L5" t="e">
        <f ca="1"/>
        <v>#NAME?</v>
      </c>
      <c r="M5" t="e">
        <f ca="1"/>
        <v>#NAME?</v>
      </c>
      <c r="N5" t="e">
        <f ca="1"/>
        <v>#NAME?</v>
      </c>
      <c r="O5" t="e">
        <f ca="1"/>
        <v>#NAME?</v>
      </c>
      <c r="T5" s="6" t="s">
        <v>7</v>
      </c>
      <c r="U5" s="6" t="s">
        <v>8</v>
      </c>
      <c r="V5" s="6" t="s">
        <v>9</v>
      </c>
      <c r="X5" t="s">
        <v>10</v>
      </c>
      <c r="AB5" s="5" t="s">
        <v>11</v>
      </c>
      <c r="AC5" s="5">
        <v>0.05</v>
      </c>
    </row>
    <row r="6" spans="1:30" ht="15" thickTop="1" x14ac:dyDescent="0.35">
      <c r="A6" s="5">
        <v>1</v>
      </c>
      <c r="B6" s="5">
        <v>1</v>
      </c>
      <c r="C6" s="5">
        <v>1</v>
      </c>
      <c r="D6" s="5">
        <v>3</v>
      </c>
      <c r="F6" t="e">
        <f ca="1"/>
        <v>#NAME?</v>
      </c>
      <c r="G6" t="e">
        <f ca="1"/>
        <v>#NAME?</v>
      </c>
      <c r="H6" t="e">
        <f ca="1"/>
        <v>#NAME?</v>
      </c>
      <c r="I6" t="e">
        <f ca="1"/>
        <v>#NAME?</v>
      </c>
      <c r="J6" t="e">
        <f ca="1"/>
        <v>#NAME?</v>
      </c>
      <c r="K6" t="e">
        <f ca="1"/>
        <v>#NAME?</v>
      </c>
      <c r="L6" t="e">
        <f ca="1"/>
        <v>#NAME?</v>
      </c>
      <c r="M6" t="e">
        <f ca="1"/>
        <v>#NAME?</v>
      </c>
      <c r="N6" t="e">
        <f ca="1"/>
        <v>#NAME?</v>
      </c>
      <c r="O6" t="e">
        <f ca="1"/>
        <v>#NAME?</v>
      </c>
      <c r="Q6" s="7" t="e">
        <f t="array" aca="1" ref="Q6:Q7" ca="1">SortUnique(F4:F39)</f>
        <v>#NAME?</v>
      </c>
      <c r="R6" s="9"/>
      <c r="S6" s="10"/>
      <c r="T6" s="7">
        <f ca="1">SUMIF($Q$29:$Q$40,Q6,$T$29:$T$40)</f>
        <v>432</v>
      </c>
      <c r="U6" s="9" t="e">
        <f ca="1">IF(T6=0,"",AVERAGEIF($F$4:$F$39,$Q6,$I$4:$I$39))</f>
        <v>#NAME?</v>
      </c>
      <c r="V6" s="10" t="e">
        <f t="array" aca="1" ref="V6" ca="1">IF(T6&lt;2,"",VAR(IF($F$4:$F$39=$Q6,$I$4:$I$39,"")))</f>
        <v>#NAME?</v>
      </c>
      <c r="X6" s="11"/>
      <c r="Y6" s="11" t="s">
        <v>12</v>
      </c>
      <c r="Z6" s="11" t="s">
        <v>13</v>
      </c>
      <c r="AA6" s="11" t="s">
        <v>14</v>
      </c>
      <c r="AB6" s="11" t="s">
        <v>15</v>
      </c>
      <c r="AC6" s="11" t="s">
        <v>16</v>
      </c>
      <c r="AD6" s="11" t="s">
        <v>17</v>
      </c>
    </row>
    <row r="7" spans="1:30" x14ac:dyDescent="0.35">
      <c r="A7" s="5">
        <v>1</v>
      </c>
      <c r="B7" s="5">
        <v>2</v>
      </c>
      <c r="C7" s="5">
        <v>1</v>
      </c>
      <c r="D7" s="5">
        <v>1</v>
      </c>
      <c r="F7" t="e">
        <f ca="1"/>
        <v>#NAME?</v>
      </c>
      <c r="G7" t="e">
        <f ca="1"/>
        <v>#NAME?</v>
      </c>
      <c r="H7" t="e">
        <f ca="1"/>
        <v>#NAME?</v>
      </c>
      <c r="I7" t="e">
        <f ca="1"/>
        <v>#NAME?</v>
      </c>
      <c r="J7" t="e">
        <f ca="1"/>
        <v>#NAME?</v>
      </c>
      <c r="K7" t="e">
        <f ca="1"/>
        <v>#NAME?</v>
      </c>
      <c r="L7" t="e">
        <f ca="1"/>
        <v>#NAME?</v>
      </c>
      <c r="M7" t="e">
        <f ca="1"/>
        <v>#NAME?</v>
      </c>
      <c r="N7" t="e">
        <f ca="1"/>
        <v>#NAME?</v>
      </c>
      <c r="O7" t="e">
        <f ca="1"/>
        <v>#NAME?</v>
      </c>
      <c r="Q7" s="8" t="e">
        <f ca="1"/>
        <v>#NAME?</v>
      </c>
      <c r="S7" s="12"/>
      <c r="T7" s="8">
        <f ca="1">SUMIF($Q$29:$Q$40,Q7,$T$29:$T$40)</f>
        <v>432</v>
      </c>
      <c r="U7" t="e">
        <f ca="1">IF(T7=0,"",AVERAGEIF($F$4:$F$39,$Q7,$I$4:$I$39))</f>
        <v>#NAME?</v>
      </c>
      <c r="V7" s="12" t="e">
        <f t="array" aca="1" ref="V7" ca="1">IF(T7&lt;2,"",VAR(IF($F$4:$F$39=$Q7,$I$4:$I$39,"")))</f>
        <v>#NAME?</v>
      </c>
      <c r="X7" s="13" t="s">
        <v>1</v>
      </c>
      <c r="Y7" s="13" t="e">
        <f ca="1">DEVSQ(U6:U7)*T6</f>
        <v>#NAME?</v>
      </c>
      <c r="Z7" s="13">
        <f ca="1">COUNT(U6:U7)-1</f>
        <v>-1</v>
      </c>
      <c r="AA7" s="13" t="e">
        <f t="shared" ref="AA7:AA15" ca="1" si="0">Y7/Z7</f>
        <v>#NAME?</v>
      </c>
      <c r="AB7" s="13" t="e">
        <f ca="1">AA7/AA14</f>
        <v>#NAME?</v>
      </c>
      <c r="AC7" s="13" t="e">
        <f ca="1">_xlfn.F.DIST.RT(AB7,Z7,Z14)</f>
        <v>#NAME?</v>
      </c>
      <c r="AD7" s="13" t="e">
        <f ca="1">Y7/(Y7+Y14)</f>
        <v>#NAME?</v>
      </c>
    </row>
    <row r="8" spans="1:30" x14ac:dyDescent="0.35">
      <c r="A8" s="5">
        <v>1</v>
      </c>
      <c r="B8" s="5">
        <v>2</v>
      </c>
      <c r="C8" s="5">
        <v>1</v>
      </c>
      <c r="D8" s="5">
        <v>1</v>
      </c>
      <c r="F8" t="e">
        <f ca="1"/>
        <v>#NAME?</v>
      </c>
      <c r="G8" t="e">
        <f ca="1"/>
        <v>#NAME?</v>
      </c>
      <c r="H8" t="e">
        <f ca="1"/>
        <v>#NAME?</v>
      </c>
      <c r="I8" t="e">
        <f ca="1"/>
        <v>#NAME?</v>
      </c>
      <c r="J8" t="e">
        <f ca="1"/>
        <v>#NAME?</v>
      </c>
      <c r="K8" t="e">
        <f ca="1"/>
        <v>#NAME?</v>
      </c>
      <c r="L8" t="e">
        <f ca="1"/>
        <v>#NAME?</v>
      </c>
      <c r="M8" t="e">
        <f ca="1"/>
        <v>#NAME?</v>
      </c>
      <c r="N8" t="e">
        <f ca="1"/>
        <v>#NAME?</v>
      </c>
      <c r="O8" t="e">
        <f ca="1"/>
        <v>#NAME?</v>
      </c>
      <c r="Q8" s="8"/>
      <c r="R8" t="e">
        <f t="array" aca="1" ref="R8:R10" ca="1">SortUnique(G4:G39)</f>
        <v>#NAME?</v>
      </c>
      <c r="S8" s="12"/>
      <c r="T8" s="8">
        <f ca="1">SUMIF($R$29:$R$40,R8,$T$29:$T$40)</f>
        <v>432</v>
      </c>
      <c r="U8" t="e">
        <f ca="1">IF(T8=0,"",AVERAGEIF($G$4:$G$39,$R8,$I$4:$I$39))</f>
        <v>#NAME?</v>
      </c>
      <c r="V8" s="12" t="e">
        <f t="array" aca="1" ref="V8" ca="1">IF(T8&lt;2,"",VAR(IF($G$4:$G$39=$R8,$I$4:$I$39,"")))</f>
        <v>#NAME?</v>
      </c>
      <c r="X8" t="s">
        <v>2</v>
      </c>
      <c r="Y8" t="e">
        <f ca="1">DEVSQ(U8:U10)*T8</f>
        <v>#NAME?</v>
      </c>
      <c r="Z8">
        <f ca="1">COUNT(U8:U10)-1</f>
        <v>-1</v>
      </c>
      <c r="AA8" t="e">
        <f t="shared" ca="1" si="0"/>
        <v>#NAME?</v>
      </c>
      <c r="AB8" t="e">
        <f ca="1">AA8/AA14</f>
        <v>#NAME?</v>
      </c>
      <c r="AC8" t="e">
        <f ca="1">_xlfn.F.DIST.RT(AB8,Z8,Z14)</f>
        <v>#NAME?</v>
      </c>
      <c r="AD8" t="e">
        <f ca="1">Y8/(Y8+Y14)</f>
        <v>#NAME?</v>
      </c>
    </row>
    <row r="9" spans="1:30" x14ac:dyDescent="0.35">
      <c r="A9" s="5">
        <v>1</v>
      </c>
      <c r="B9" s="5">
        <v>2</v>
      </c>
      <c r="C9" s="5">
        <v>1</v>
      </c>
      <c r="D9" s="5">
        <v>2</v>
      </c>
      <c r="F9" t="e">
        <f ca="1"/>
        <v>#NAME?</v>
      </c>
      <c r="G9" t="e">
        <f ca="1"/>
        <v>#NAME?</v>
      </c>
      <c r="H9" t="e">
        <f ca="1"/>
        <v>#NAME?</v>
      </c>
      <c r="I9" t="e">
        <f ca="1"/>
        <v>#NAME?</v>
      </c>
      <c r="J9" t="e">
        <f ca="1"/>
        <v>#NAME?</v>
      </c>
      <c r="K9" t="e">
        <f ca="1"/>
        <v>#NAME?</v>
      </c>
      <c r="L9" t="e">
        <f ca="1"/>
        <v>#NAME?</v>
      </c>
      <c r="M9" t="e">
        <f ca="1"/>
        <v>#NAME?</v>
      </c>
      <c r="N9" t="e">
        <f ca="1"/>
        <v>#NAME?</v>
      </c>
      <c r="O9" t="e">
        <f ca="1"/>
        <v>#NAME?</v>
      </c>
      <c r="Q9" s="8"/>
      <c r="R9" t="e">
        <f ca="1"/>
        <v>#NAME?</v>
      </c>
      <c r="S9" s="12"/>
      <c r="T9" s="8">
        <f t="shared" ref="T9:T10" ca="1" si="1">SUMIF($R$29:$R$40,R9,$T$29:$T$40)</f>
        <v>432</v>
      </c>
      <c r="U9" t="e">
        <f t="shared" ref="U9:U10" ca="1" si="2">IF(T9=0,"",AVERAGEIF($G$4:$G$39,$R9,$I$4:$I$39))</f>
        <v>#NAME?</v>
      </c>
      <c r="V9" s="12" t="e">
        <f t="array" aca="1" ref="V9" ca="1">IF(T9&lt;2,"",VAR(IF($G$4:$G$39=$R9,$I$4:$I$39,"")))</f>
        <v>#NAME?</v>
      </c>
      <c r="X9" t="s">
        <v>3</v>
      </c>
      <c r="Y9" t="e">
        <f ca="1">DEVSQ(U11:U12)*T11</f>
        <v>#NAME?</v>
      </c>
      <c r="Z9">
        <f ca="1">COUNT(U11:U12)-1</f>
        <v>-1</v>
      </c>
      <c r="AA9" t="e">
        <f t="shared" ca="1" si="0"/>
        <v>#NAME?</v>
      </c>
      <c r="AB9" t="e">
        <f ca="1">AA9/AA14</f>
        <v>#NAME?</v>
      </c>
      <c r="AC9" t="e">
        <f ca="1">_xlfn.F.DIST.RT(AB9,Z9,Z14)</f>
        <v>#NAME?</v>
      </c>
      <c r="AD9" s="5" t="e">
        <f ca="1">Y9/(Y9+Y14)</f>
        <v>#NAME?</v>
      </c>
    </row>
    <row r="10" spans="1:30" x14ac:dyDescent="0.35">
      <c r="A10" s="5">
        <v>1</v>
      </c>
      <c r="B10" s="5">
        <v>3</v>
      </c>
      <c r="C10" s="5">
        <v>1</v>
      </c>
      <c r="D10" s="5">
        <v>4</v>
      </c>
      <c r="F10" t="e">
        <f ca="1"/>
        <v>#NAME?</v>
      </c>
      <c r="G10" t="e">
        <f ca="1"/>
        <v>#NAME?</v>
      </c>
      <c r="H10" t="e">
        <f ca="1"/>
        <v>#NAME?</v>
      </c>
      <c r="I10" t="e">
        <f ca="1"/>
        <v>#NAME?</v>
      </c>
      <c r="J10" t="e">
        <f ca="1"/>
        <v>#NAME?</v>
      </c>
      <c r="K10" t="e">
        <f ca="1"/>
        <v>#NAME?</v>
      </c>
      <c r="L10" t="e">
        <f ca="1"/>
        <v>#NAME?</v>
      </c>
      <c r="M10" t="e">
        <f ca="1"/>
        <v>#NAME?</v>
      </c>
      <c r="N10" t="e">
        <f ca="1"/>
        <v>#NAME?</v>
      </c>
      <c r="O10" t="e">
        <f ca="1"/>
        <v>#NAME?</v>
      </c>
      <c r="Q10" s="8"/>
      <c r="R10" t="e">
        <f ca="1"/>
        <v>#NAME?</v>
      </c>
      <c r="S10" s="12"/>
      <c r="T10" s="8">
        <f t="shared" ca="1" si="1"/>
        <v>432</v>
      </c>
      <c r="U10" t="e">
        <f t="shared" ca="1" si="2"/>
        <v>#NAME?</v>
      </c>
      <c r="V10" s="12" t="e">
        <f t="array" aca="1" ref="V10" ca="1">IF(T10&lt;2,"",VAR(IF($G$4:$G$39=$R10,$I$4:$I$39,"")))</f>
        <v>#NAME?</v>
      </c>
      <c r="X10" t="s">
        <v>18</v>
      </c>
      <c r="Y10" t="e">
        <f ca="1">DEVSQ(U13:U18)*T13-Y7-Y8</f>
        <v>#NAME?</v>
      </c>
      <c r="Z10">
        <f ca="1">Z8*Z7</f>
        <v>1</v>
      </c>
      <c r="AA10" t="e">
        <f t="shared" ca="1" si="0"/>
        <v>#NAME?</v>
      </c>
      <c r="AB10" t="e">
        <f ca="1">AA10/AA14</f>
        <v>#NAME?</v>
      </c>
      <c r="AC10" t="e">
        <f ca="1">_xlfn.F.DIST.RT(AB10,Z10,Z14)</f>
        <v>#NAME?</v>
      </c>
      <c r="AD10" t="e">
        <f ca="1">Y10/(Y10+Y14)</f>
        <v>#NAME?</v>
      </c>
    </row>
    <row r="11" spans="1:30" x14ac:dyDescent="0.35">
      <c r="A11" s="5">
        <v>1</v>
      </c>
      <c r="B11" s="5">
        <v>3</v>
      </c>
      <c r="C11" s="5">
        <v>1</v>
      </c>
      <c r="D11" s="5">
        <v>3</v>
      </c>
      <c r="F11" t="e">
        <f ca="1"/>
        <v>#NAME?</v>
      </c>
      <c r="G11" t="e">
        <f ca="1"/>
        <v>#NAME?</v>
      </c>
      <c r="H11" t="e">
        <f ca="1"/>
        <v>#NAME?</v>
      </c>
      <c r="I11" t="e">
        <f ca="1"/>
        <v>#NAME?</v>
      </c>
      <c r="J11" t="e">
        <f ca="1"/>
        <v>#NAME?</v>
      </c>
      <c r="K11" t="e">
        <f ca="1"/>
        <v>#NAME?</v>
      </c>
      <c r="L11" t="e">
        <f ca="1"/>
        <v>#NAME?</v>
      </c>
      <c r="M11" t="e">
        <f ca="1"/>
        <v>#NAME?</v>
      </c>
      <c r="N11" t="e">
        <f ca="1"/>
        <v>#NAME?</v>
      </c>
      <c r="O11" t="e">
        <f ca="1"/>
        <v>#NAME?</v>
      </c>
      <c r="Q11" s="8"/>
      <c r="S11" s="12" t="e">
        <f t="array" aca="1" ref="S11:S12" ca="1">SortUnique(H4:H39)</f>
        <v>#NAME?</v>
      </c>
      <c r="T11" s="8">
        <f ca="1">SUMIF($S$29:$S$40,S11,$T$29:$T$40)</f>
        <v>432</v>
      </c>
      <c r="U11" t="e">
        <f ca="1">IF(T11=0,"",AVERAGEIF($H$4:$H$39,$S11,$I$4:$I$39))</f>
        <v>#NAME?</v>
      </c>
      <c r="V11" s="12" t="e">
        <f t="array" aca="1" ref="V11" ca="1">IF(T11&lt;2,"",VAR(IF($H$4:$H$39=$S11,$I$4:$I$39,"")))</f>
        <v>#NAME?</v>
      </c>
      <c r="X11" t="s">
        <v>19</v>
      </c>
      <c r="Y11" t="e">
        <f ca="1">DEVSQ(U19:U22)*T19-Y7-Y9</f>
        <v>#NAME?</v>
      </c>
      <c r="Z11">
        <f ca="1">Z9*Z7</f>
        <v>1</v>
      </c>
      <c r="AA11" t="e">
        <f t="shared" ca="1" si="0"/>
        <v>#NAME?</v>
      </c>
      <c r="AB11" t="e">
        <f ca="1">AA11/AA14</f>
        <v>#NAME?</v>
      </c>
      <c r="AC11" t="e">
        <f ca="1">_xlfn.F.DIST.RT(AB11,Z11,Z14)</f>
        <v>#NAME?</v>
      </c>
      <c r="AD11" t="e">
        <f ca="1">Y11/(Y11+Y14)</f>
        <v>#NAME?</v>
      </c>
    </row>
    <row r="12" spans="1:30" x14ac:dyDescent="0.35">
      <c r="A12" s="5">
        <v>1</v>
      </c>
      <c r="B12" s="5">
        <v>3</v>
      </c>
      <c r="C12" s="5">
        <v>1</v>
      </c>
      <c r="D12" s="5">
        <v>2</v>
      </c>
      <c r="F12" t="e">
        <f ca="1"/>
        <v>#NAME?</v>
      </c>
      <c r="G12" t="e">
        <f ca="1"/>
        <v>#NAME?</v>
      </c>
      <c r="H12" t="e">
        <f ca="1"/>
        <v>#NAME?</v>
      </c>
      <c r="I12" t="e">
        <f ca="1"/>
        <v>#NAME?</v>
      </c>
      <c r="J12" t="e">
        <f ca="1"/>
        <v>#NAME?</v>
      </c>
      <c r="K12" t="e">
        <f ca="1"/>
        <v>#NAME?</v>
      </c>
      <c r="L12" t="e">
        <f ca="1"/>
        <v>#NAME?</v>
      </c>
      <c r="M12" t="e">
        <f ca="1"/>
        <v>#NAME?</v>
      </c>
      <c r="N12" t="e">
        <f ca="1"/>
        <v>#NAME?</v>
      </c>
      <c r="O12" t="e">
        <f ca="1"/>
        <v>#NAME?</v>
      </c>
      <c r="Q12" s="15"/>
      <c r="R12" s="16"/>
      <c r="S12" s="14" t="e">
        <f ca="1"/>
        <v>#NAME?</v>
      </c>
      <c r="T12" s="15">
        <f ca="1">SUMIF($S$29:$S$40,S12,$T$29:$T$40)</f>
        <v>432</v>
      </c>
      <c r="U12" s="16" t="e">
        <f ca="1">IF(T12=0,"",AVERAGEIF($H$4:$H$39,$S12,$I$4:$I$39))</f>
        <v>#NAME?</v>
      </c>
      <c r="V12" s="14" t="e">
        <f t="array" aca="1" ref="V12" ca="1">IF(T12&lt;2,"",VAR(IF($H$4:$H$39=$S12,$I$4:$I$39,"")))</f>
        <v>#NAME?</v>
      </c>
      <c r="X12" t="s">
        <v>20</v>
      </c>
      <c r="Y12" t="e">
        <f ca="1">DEVSQ(U23:U28)*T23-Y8-Y9</f>
        <v>#NAME?</v>
      </c>
      <c r="Z12">
        <f ca="1">Z9*Z8</f>
        <v>1</v>
      </c>
      <c r="AA12" t="e">
        <f t="shared" ca="1" si="0"/>
        <v>#NAME?</v>
      </c>
      <c r="AB12" t="e">
        <f ca="1">AA12/AA14</f>
        <v>#NAME?</v>
      </c>
      <c r="AC12" t="e">
        <f ca="1">_xlfn.F.DIST.RT(AB12,Z12,Z14)</f>
        <v>#NAME?</v>
      </c>
      <c r="AD12" t="e">
        <f ca="1">Y12/(Y12+Y14)</f>
        <v>#NAME?</v>
      </c>
    </row>
    <row r="13" spans="1:30" x14ac:dyDescent="0.35">
      <c r="A13" s="5">
        <v>2</v>
      </c>
      <c r="B13" s="5">
        <v>1</v>
      </c>
      <c r="C13" s="5">
        <v>1</v>
      </c>
      <c r="D13" s="5">
        <v>4</v>
      </c>
      <c r="F13" t="e">
        <f ca="1"/>
        <v>#NAME?</v>
      </c>
      <c r="G13" t="e">
        <f ca="1"/>
        <v>#NAME?</v>
      </c>
      <c r="H13" t="e">
        <f ca="1"/>
        <v>#NAME?</v>
      </c>
      <c r="I13" t="e">
        <f ca="1"/>
        <v>#NAME?</v>
      </c>
      <c r="J13" t="e">
        <f ca="1"/>
        <v>#NAME?</v>
      </c>
      <c r="K13" t="e">
        <f ca="1"/>
        <v>#NAME?</v>
      </c>
      <c r="L13" t="e">
        <f ca="1"/>
        <v>#NAME?</v>
      </c>
      <c r="M13" t="e">
        <f ca="1"/>
        <v>#NAME?</v>
      </c>
      <c r="N13" t="e">
        <f ca="1"/>
        <v>#NAME?</v>
      </c>
      <c r="O13" t="e">
        <f ca="1"/>
        <v>#NAME?</v>
      </c>
      <c r="Q13" s="7" t="e">
        <f ca="1">$Q$6</f>
        <v>#NAME?</v>
      </c>
      <c r="R13" s="9" t="e">
        <f ca="1">$R8</f>
        <v>#NAME?</v>
      </c>
      <c r="S13" s="10"/>
      <c r="T13" s="7">
        <f ca="1">SUMIFS($T$29:$T$40,$Q$29:$Q$40,Q13,$R$29:$R$40,R13)</f>
        <v>432</v>
      </c>
      <c r="U13" s="9" t="e">
        <f ca="1">IF(T13=0,"",AVERAGEIFS($I$4:$I$39,$F$4:$F$39,$Q13,$G$4:$G$39,$R13))</f>
        <v>#NAME?</v>
      </c>
      <c r="V13" s="10" t="e">
        <f t="array" aca="1" ref="V13" ca="1">IF(T13&lt;2,"",VAR(IF($F$4:$F$39=$Q13,IF($G$4:$G$39=$R13,$I$4:$I$39,""))))</f>
        <v>#NAME?</v>
      </c>
      <c r="X13" t="s">
        <v>21</v>
      </c>
      <c r="Y13" t="e">
        <f ca="1">DEVSQ(U29:U40)*T29-Y12-Y11-Y10-Y9-Y8-Y7</f>
        <v>#NAME?</v>
      </c>
      <c r="Z13">
        <f ca="1">Z9*Z8*Z7</f>
        <v>-1</v>
      </c>
      <c r="AA13" t="e">
        <f t="shared" ca="1" si="0"/>
        <v>#NAME?</v>
      </c>
      <c r="AB13" t="e">
        <f ca="1">AA13/AA14</f>
        <v>#NAME?</v>
      </c>
      <c r="AC13" t="e">
        <f ca="1">_xlfn.F.DIST.RT(AB13,Z13,Z14)</f>
        <v>#NAME?</v>
      </c>
      <c r="AD13" t="e">
        <f ca="1">Y13/(Y13+Y14)</f>
        <v>#NAME?</v>
      </c>
    </row>
    <row r="14" spans="1:30" x14ac:dyDescent="0.35">
      <c r="A14" s="5">
        <v>2</v>
      </c>
      <c r="B14" s="5">
        <v>1</v>
      </c>
      <c r="C14" s="5">
        <v>1</v>
      </c>
      <c r="D14" s="5">
        <v>3</v>
      </c>
      <c r="F14" t="e">
        <f ca="1"/>
        <v>#NAME?</v>
      </c>
      <c r="G14" t="e">
        <f ca="1"/>
        <v>#NAME?</v>
      </c>
      <c r="H14" t="e">
        <f ca="1"/>
        <v>#NAME?</v>
      </c>
      <c r="I14" t="e">
        <f ca="1"/>
        <v>#NAME?</v>
      </c>
      <c r="J14" t="e">
        <f ca="1"/>
        <v>#NAME?</v>
      </c>
      <c r="K14" t="e">
        <f ca="1"/>
        <v>#NAME?</v>
      </c>
      <c r="L14" t="e">
        <f ca="1"/>
        <v>#NAME?</v>
      </c>
      <c r="M14" t="e">
        <f ca="1"/>
        <v>#NAME?</v>
      </c>
      <c r="N14" t="e">
        <f ca="1"/>
        <v>#NAME?</v>
      </c>
      <c r="O14" t="e">
        <f ca="1"/>
        <v>#NAME?</v>
      </c>
      <c r="Q14" s="8" t="e">
        <f t="shared" ref="Q14:Q15" ca="1" si="3">$Q$6</f>
        <v>#NAME?</v>
      </c>
      <c r="R14" t="e">
        <f t="shared" ref="R14:R15" ca="1" si="4">$R9</f>
        <v>#NAME?</v>
      </c>
      <c r="S14" s="12"/>
      <c r="T14" s="8">
        <f t="shared" ref="T14:T18" ca="1" si="5">SUMIFS($T$29:$T$40,$Q$29:$Q$40,Q14,$R$29:$R$40,R14)</f>
        <v>432</v>
      </c>
      <c r="U14" t="e">
        <f t="shared" ref="U14:U18" ca="1" si="6">IF(T14=0,"",AVERAGEIFS($I$4:$I$39,$F$4:$F$39,$Q14,$G$4:$G$39,$R14))</f>
        <v>#NAME?</v>
      </c>
      <c r="V14" s="12" t="e">
        <f t="array" aca="1" ref="V14" ca="1">IF(T14&lt;2,"",VAR(IF($F$4:$F$39=$Q14,IF($G$4:$G$39=$R14,$I$4:$I$39,""))))</f>
        <v>#NAME?</v>
      </c>
      <c r="X14" t="s">
        <v>22</v>
      </c>
      <c r="Y14" t="e">
        <f ca="1">Y15-Y13-Y12-Y11-Y10-Y9-Y8-Y7</f>
        <v>#NAME?</v>
      </c>
      <c r="Z14">
        <f ca="1">T41-(Z7+1)*(Z8+1)*(Z9+1)</f>
        <v>432</v>
      </c>
      <c r="AA14" t="e">
        <f t="shared" ca="1" si="0"/>
        <v>#NAME?</v>
      </c>
    </row>
    <row r="15" spans="1:30" x14ac:dyDescent="0.35">
      <c r="A15" s="5">
        <v>2</v>
      </c>
      <c r="B15" s="5">
        <v>1</v>
      </c>
      <c r="C15" s="5">
        <v>1</v>
      </c>
      <c r="D15" s="5">
        <v>4</v>
      </c>
      <c r="F15" t="e">
        <f ca="1"/>
        <v>#NAME?</v>
      </c>
      <c r="G15" t="e">
        <f ca="1"/>
        <v>#NAME?</v>
      </c>
      <c r="H15" t="e">
        <f ca="1"/>
        <v>#NAME?</v>
      </c>
      <c r="I15" t="e">
        <f ca="1"/>
        <v>#NAME?</v>
      </c>
      <c r="J15" t="e">
        <f ca="1"/>
        <v>#NAME?</v>
      </c>
      <c r="K15" t="e">
        <f ca="1"/>
        <v>#NAME?</v>
      </c>
      <c r="L15" t="e">
        <f ca="1"/>
        <v>#NAME?</v>
      </c>
      <c r="M15" t="e">
        <f ca="1"/>
        <v>#NAME?</v>
      </c>
      <c r="N15" t="e">
        <f ca="1"/>
        <v>#NAME?</v>
      </c>
      <c r="O15" t="e">
        <f ca="1"/>
        <v>#NAME?</v>
      </c>
      <c r="Q15" s="8" t="e">
        <f t="shared" ca="1" si="3"/>
        <v>#NAME?</v>
      </c>
      <c r="R15" t="e">
        <f t="shared" ca="1" si="4"/>
        <v>#NAME?</v>
      </c>
      <c r="S15" s="12"/>
      <c r="T15" s="8">
        <f t="shared" ca="1" si="5"/>
        <v>432</v>
      </c>
      <c r="U15" t="e">
        <f t="shared" ca="1" si="6"/>
        <v>#NAME?</v>
      </c>
      <c r="V15" s="12" t="e">
        <f t="array" aca="1" ref="V15" ca="1">IF(T15&lt;2,"",VAR(IF($F$4:$F$39=$Q15,IF($G$4:$G$39=$R15,$I$4:$I$39,""))))</f>
        <v>#NAME?</v>
      </c>
      <c r="X15" s="4" t="s">
        <v>23</v>
      </c>
      <c r="Y15" s="4" t="e">
        <f ca="1">V41*Z15</f>
        <v>#NAME?</v>
      </c>
      <c r="Z15" s="4">
        <f ca="1">T41-1</f>
        <v>431</v>
      </c>
      <c r="AA15" s="4" t="e">
        <f t="shared" ca="1" si="0"/>
        <v>#NAME?</v>
      </c>
      <c r="AB15" s="4"/>
      <c r="AC15" s="4"/>
      <c r="AD15" s="4"/>
    </row>
    <row r="16" spans="1:30" x14ac:dyDescent="0.35">
      <c r="A16" s="5">
        <v>2</v>
      </c>
      <c r="B16" s="5">
        <v>2</v>
      </c>
      <c r="C16" s="5">
        <v>1</v>
      </c>
      <c r="D16" s="5">
        <v>3</v>
      </c>
      <c r="F16" t="e">
        <f ca="1"/>
        <v>#NAME?</v>
      </c>
      <c r="G16" t="e">
        <f ca="1"/>
        <v>#NAME?</v>
      </c>
      <c r="H16" t="e">
        <f ca="1"/>
        <v>#NAME?</v>
      </c>
      <c r="I16" t="e">
        <f ca="1"/>
        <v>#NAME?</v>
      </c>
      <c r="J16" t="e">
        <f ca="1"/>
        <v>#NAME?</v>
      </c>
      <c r="K16" t="e">
        <f ca="1"/>
        <v>#NAME?</v>
      </c>
      <c r="L16" t="e">
        <f ca="1"/>
        <v>#NAME?</v>
      </c>
      <c r="M16" t="e">
        <f ca="1"/>
        <v>#NAME?</v>
      </c>
      <c r="N16" t="e">
        <f ca="1"/>
        <v>#NAME?</v>
      </c>
      <c r="O16" t="e">
        <f ca="1"/>
        <v>#NAME?</v>
      </c>
      <c r="Q16" s="8" t="e">
        <f ca="1">$Q$7</f>
        <v>#NAME?</v>
      </c>
      <c r="R16" t="e">
        <f ca="1">$R8</f>
        <v>#NAME?</v>
      </c>
      <c r="S16" s="12"/>
      <c r="T16" s="8">
        <f t="shared" ca="1" si="5"/>
        <v>432</v>
      </c>
      <c r="U16" t="e">
        <f t="shared" ca="1" si="6"/>
        <v>#NAME?</v>
      </c>
      <c r="V16" s="12" t="e">
        <f t="array" aca="1" ref="V16" ca="1">IF(T16&lt;2,"",VAR(IF($F$4:$F$39=$Q16,IF($G$4:$G$39=$R16,$I$4:$I$39,""))))</f>
        <v>#NAME?</v>
      </c>
    </row>
    <row r="17" spans="1:22" x14ac:dyDescent="0.35">
      <c r="A17" s="5">
        <v>2</v>
      </c>
      <c r="B17" s="5">
        <v>2</v>
      </c>
      <c r="C17" s="5">
        <v>1</v>
      </c>
      <c r="D17" s="5">
        <v>2</v>
      </c>
      <c r="F17" t="e">
        <f ca="1"/>
        <v>#NAME?</v>
      </c>
      <c r="G17" t="e">
        <f ca="1"/>
        <v>#NAME?</v>
      </c>
      <c r="H17" t="e">
        <f ca="1"/>
        <v>#NAME?</v>
      </c>
      <c r="I17" t="e">
        <f ca="1"/>
        <v>#NAME?</v>
      </c>
      <c r="J17" t="e">
        <f ca="1"/>
        <v>#NAME?</v>
      </c>
      <c r="K17" t="e">
        <f ca="1"/>
        <v>#NAME?</v>
      </c>
      <c r="L17" t="e">
        <f ca="1"/>
        <v>#NAME?</v>
      </c>
      <c r="M17" t="e">
        <f ca="1"/>
        <v>#NAME?</v>
      </c>
      <c r="N17" t="e">
        <f ca="1"/>
        <v>#NAME?</v>
      </c>
      <c r="O17" t="e">
        <f ca="1"/>
        <v>#NAME?</v>
      </c>
      <c r="Q17" s="8" t="e">
        <f t="shared" ref="Q17:Q18" ca="1" si="7">$Q$7</f>
        <v>#NAME?</v>
      </c>
      <c r="R17" t="e">
        <f t="shared" ref="R17:R18" ca="1" si="8">$R9</f>
        <v>#NAME?</v>
      </c>
      <c r="S17" s="12"/>
      <c r="T17" s="8">
        <f t="shared" ca="1" si="5"/>
        <v>432</v>
      </c>
      <c r="U17" t="e">
        <f t="shared" ca="1" si="6"/>
        <v>#NAME?</v>
      </c>
      <c r="V17" s="12" t="e">
        <f t="array" aca="1" ref="V17" ca="1">IF(T17&lt;2,"",VAR(IF($F$4:$F$39=$Q17,IF($G$4:$G$39=$R17,$I$4:$I$39,""))))</f>
        <v>#NAME?</v>
      </c>
    </row>
    <row r="18" spans="1:22" x14ac:dyDescent="0.35">
      <c r="A18" s="5">
        <v>2</v>
      </c>
      <c r="B18" s="5">
        <v>2</v>
      </c>
      <c r="C18" s="5">
        <v>1</v>
      </c>
      <c r="D18" s="5">
        <v>4</v>
      </c>
      <c r="F18" t="e">
        <f ca="1"/>
        <v>#NAME?</v>
      </c>
      <c r="G18" t="e">
        <f ca="1"/>
        <v>#NAME?</v>
      </c>
      <c r="H18" t="e">
        <f ca="1"/>
        <v>#NAME?</v>
      </c>
      <c r="I18" t="e">
        <f ca="1"/>
        <v>#NAME?</v>
      </c>
      <c r="J18" t="e">
        <f ca="1"/>
        <v>#NAME?</v>
      </c>
      <c r="K18" t="e">
        <f ca="1"/>
        <v>#NAME?</v>
      </c>
      <c r="L18" t="e">
        <f ca="1"/>
        <v>#NAME?</v>
      </c>
      <c r="M18" t="e">
        <f ca="1"/>
        <v>#NAME?</v>
      </c>
      <c r="N18" t="e">
        <f ca="1"/>
        <v>#NAME?</v>
      </c>
      <c r="O18" t="e">
        <f ca="1"/>
        <v>#NAME?</v>
      </c>
      <c r="Q18" s="15" t="e">
        <f t="shared" ca="1" si="7"/>
        <v>#NAME?</v>
      </c>
      <c r="R18" s="16" t="e">
        <f t="shared" ca="1" si="8"/>
        <v>#NAME?</v>
      </c>
      <c r="S18" s="14"/>
      <c r="T18" s="15">
        <f t="shared" ca="1" si="5"/>
        <v>432</v>
      </c>
      <c r="U18" s="16" t="e">
        <f t="shared" ca="1" si="6"/>
        <v>#NAME?</v>
      </c>
      <c r="V18" s="14" t="e">
        <f t="array" aca="1" ref="V18" ca="1">IF(T18&lt;2,"",VAR(IF($F$4:$F$39=$Q18,IF($G$4:$G$39=$R18,$I$4:$I$39,""))))</f>
        <v>#NAME?</v>
      </c>
    </row>
    <row r="19" spans="1:22" x14ac:dyDescent="0.35">
      <c r="A19" s="5">
        <v>2</v>
      </c>
      <c r="B19" s="5">
        <v>3</v>
      </c>
      <c r="C19" s="5">
        <v>1</v>
      </c>
      <c r="D19" s="5">
        <v>1</v>
      </c>
      <c r="F19" t="e">
        <f ca="1"/>
        <v>#NAME?</v>
      </c>
      <c r="G19" t="e">
        <f ca="1"/>
        <v>#NAME?</v>
      </c>
      <c r="H19" t="e">
        <f ca="1"/>
        <v>#NAME?</v>
      </c>
      <c r="I19" t="e">
        <f ca="1"/>
        <v>#NAME?</v>
      </c>
      <c r="J19" t="e">
        <f ca="1"/>
        <v>#NAME?</v>
      </c>
      <c r="K19" t="e">
        <f ca="1"/>
        <v>#NAME?</v>
      </c>
      <c r="L19" t="e">
        <f ca="1"/>
        <v>#NAME?</v>
      </c>
      <c r="M19" t="e">
        <f ca="1"/>
        <v>#NAME?</v>
      </c>
      <c r="N19" t="e">
        <f ca="1"/>
        <v>#NAME?</v>
      </c>
      <c r="O19" t="e">
        <f ca="1"/>
        <v>#NAME?</v>
      </c>
      <c r="Q19" s="7" t="e">
        <f ca="1">$Q$6</f>
        <v>#NAME?</v>
      </c>
      <c r="R19" s="9"/>
      <c r="S19" s="10" t="e">
        <f ca="1">$S11</f>
        <v>#NAME?</v>
      </c>
      <c r="T19" s="7">
        <f ca="1">SUMIFS($T$29:$T$40,$Q$29:$Q$40,Q19,$S$29:$S$40,S19)</f>
        <v>432</v>
      </c>
      <c r="U19" s="9" t="e">
        <f ca="1">IF(T19=0,"",AVERAGEIFS($I$4:$I$39,$F$4:$F$39,$Q19,$H$4:$H$39,$S19))</f>
        <v>#NAME?</v>
      </c>
      <c r="V19" s="10" t="e">
        <f t="array" aca="1" ref="V19" ca="1">IF(T19&lt;2,"",VAR(IF($F$4:$F$39=$Q19,IF($H$4:$H$39=$S19,$I$4:$I$39,""))))</f>
        <v>#NAME?</v>
      </c>
    </row>
    <row r="20" spans="1:22" x14ac:dyDescent="0.35">
      <c r="A20" s="5">
        <v>2</v>
      </c>
      <c r="B20" s="5">
        <v>3</v>
      </c>
      <c r="C20" s="5">
        <v>1</v>
      </c>
      <c r="D20" s="5">
        <v>3</v>
      </c>
      <c r="F20" t="e">
        <f ca="1"/>
        <v>#NAME?</v>
      </c>
      <c r="G20" t="e">
        <f ca="1"/>
        <v>#NAME?</v>
      </c>
      <c r="H20" t="e">
        <f ca="1"/>
        <v>#NAME?</v>
      </c>
      <c r="I20" t="e">
        <f ca="1"/>
        <v>#NAME?</v>
      </c>
      <c r="J20" t="e">
        <f ca="1"/>
        <v>#NAME?</v>
      </c>
      <c r="K20" t="e">
        <f ca="1"/>
        <v>#NAME?</v>
      </c>
      <c r="L20" t="e">
        <f ca="1"/>
        <v>#NAME?</v>
      </c>
      <c r="M20" t="e">
        <f ca="1"/>
        <v>#NAME?</v>
      </c>
      <c r="N20" t="e">
        <f ca="1"/>
        <v>#NAME?</v>
      </c>
      <c r="O20" t="e">
        <f ca="1"/>
        <v>#NAME?</v>
      </c>
      <c r="Q20" s="8" t="e">
        <f ca="1">$Q$6</f>
        <v>#NAME?</v>
      </c>
      <c r="S20" s="12" t="e">
        <f ca="1">$S12</f>
        <v>#NAME?</v>
      </c>
      <c r="T20" s="8">
        <f t="shared" ref="T20:T22" ca="1" si="9">SUMIFS($T$29:$T$40,$Q$29:$Q$40,Q20,$S$29:$S$40,S20)</f>
        <v>432</v>
      </c>
      <c r="U20" t="e">
        <f t="shared" ref="U20:U22" ca="1" si="10">IF(T20=0,"",AVERAGEIFS($I$4:$I$39,$F$4:$F$39,$Q20,$H$4:$H$39,$S20))</f>
        <v>#NAME?</v>
      </c>
      <c r="V20" s="12" t="e">
        <f t="array" aca="1" ref="V20" ca="1">IF(T20&lt;2,"",VAR(IF($F$4:$F$39=$Q20,IF($H$4:$H$39=$S20,$I$4:$I$39,""))))</f>
        <v>#NAME?</v>
      </c>
    </row>
    <row r="21" spans="1:22" x14ac:dyDescent="0.35">
      <c r="A21" s="5">
        <v>2</v>
      </c>
      <c r="B21" s="5">
        <v>3</v>
      </c>
      <c r="C21" s="5">
        <v>1</v>
      </c>
      <c r="D21" s="5">
        <v>3</v>
      </c>
      <c r="F21" t="e">
        <f ca="1"/>
        <v>#NAME?</v>
      </c>
      <c r="G21" t="e">
        <f ca="1"/>
        <v>#NAME?</v>
      </c>
      <c r="H21" t="e">
        <f ca="1"/>
        <v>#NAME?</v>
      </c>
      <c r="I21" t="e">
        <f ca="1"/>
        <v>#NAME?</v>
      </c>
      <c r="J21" t="e">
        <f ca="1"/>
        <v>#NAME?</v>
      </c>
      <c r="K21" t="e">
        <f ca="1"/>
        <v>#NAME?</v>
      </c>
      <c r="L21" t="e">
        <f ca="1"/>
        <v>#NAME?</v>
      </c>
      <c r="M21" t="e">
        <f ca="1"/>
        <v>#NAME?</v>
      </c>
      <c r="N21" t="e">
        <f ca="1"/>
        <v>#NAME?</v>
      </c>
      <c r="O21" t="e">
        <f ca="1"/>
        <v>#NAME?</v>
      </c>
      <c r="Q21" s="8" t="e">
        <f ca="1">$Q$7</f>
        <v>#NAME?</v>
      </c>
      <c r="S21" s="12" t="e">
        <f ca="1">$S11</f>
        <v>#NAME?</v>
      </c>
      <c r="T21" s="8">
        <f t="shared" ca="1" si="9"/>
        <v>432</v>
      </c>
      <c r="U21" t="e">
        <f t="shared" ca="1" si="10"/>
        <v>#NAME?</v>
      </c>
      <c r="V21" s="12" t="e">
        <f t="array" aca="1" ref="V21" ca="1">IF(T21&lt;2,"",VAR(IF($F$4:$F$39=$Q21,IF($H$4:$H$39=$S21,$I$4:$I$39,""))))</f>
        <v>#NAME?</v>
      </c>
    </row>
    <row r="22" spans="1:22" x14ac:dyDescent="0.35">
      <c r="A22" s="5">
        <v>1</v>
      </c>
      <c r="B22" s="5">
        <v>1</v>
      </c>
      <c r="C22" s="5">
        <v>2</v>
      </c>
      <c r="D22" s="5">
        <v>3</v>
      </c>
      <c r="F22" t="e">
        <f ca="1"/>
        <v>#NAME?</v>
      </c>
      <c r="G22" t="e">
        <f ca="1"/>
        <v>#NAME?</v>
      </c>
      <c r="H22" t="e">
        <f ca="1"/>
        <v>#NAME?</v>
      </c>
      <c r="I22" t="e">
        <f ca="1"/>
        <v>#NAME?</v>
      </c>
      <c r="J22" t="e">
        <f ca="1"/>
        <v>#NAME?</v>
      </c>
      <c r="K22" t="e">
        <f ca="1"/>
        <v>#NAME?</v>
      </c>
      <c r="L22" t="e">
        <f ca="1"/>
        <v>#NAME?</v>
      </c>
      <c r="M22" t="e">
        <f ca="1"/>
        <v>#NAME?</v>
      </c>
      <c r="N22" t="e">
        <f ca="1"/>
        <v>#NAME?</v>
      </c>
      <c r="O22" t="e">
        <f ca="1"/>
        <v>#NAME?</v>
      </c>
      <c r="Q22" s="15" t="e">
        <f ca="1">$Q$7</f>
        <v>#NAME?</v>
      </c>
      <c r="R22" s="16"/>
      <c r="S22" s="14" t="e">
        <f ca="1">$S12</f>
        <v>#NAME?</v>
      </c>
      <c r="T22" s="15">
        <f t="shared" ca="1" si="9"/>
        <v>432</v>
      </c>
      <c r="U22" s="16" t="e">
        <f t="shared" ca="1" si="10"/>
        <v>#NAME?</v>
      </c>
      <c r="V22" s="14" t="e">
        <f t="array" aca="1" ref="V22" ca="1">IF(T22&lt;2,"",VAR(IF($F$4:$F$39=$Q22,IF($H$4:$H$39=$S22,$I$4:$I$39,""))))</f>
        <v>#NAME?</v>
      </c>
    </row>
    <row r="23" spans="1:22" x14ac:dyDescent="0.35">
      <c r="A23" s="5">
        <v>1</v>
      </c>
      <c r="B23" s="5">
        <v>1</v>
      </c>
      <c r="C23" s="5">
        <v>2</v>
      </c>
      <c r="D23" s="5">
        <v>2</v>
      </c>
      <c r="F23" t="e">
        <f ca="1"/>
        <v>#NAME?</v>
      </c>
      <c r="G23" t="e">
        <f ca="1"/>
        <v>#NAME?</v>
      </c>
      <c r="H23" t="e">
        <f ca="1"/>
        <v>#NAME?</v>
      </c>
      <c r="I23" t="e">
        <f ca="1"/>
        <v>#NAME?</v>
      </c>
      <c r="J23" t="e">
        <f ca="1"/>
        <v>#NAME?</v>
      </c>
      <c r="K23" t="e">
        <f ca="1"/>
        <v>#NAME?</v>
      </c>
      <c r="L23" t="e">
        <f ca="1"/>
        <v>#NAME?</v>
      </c>
      <c r="M23" t="e">
        <f ca="1"/>
        <v>#NAME?</v>
      </c>
      <c r="N23" t="e">
        <f ca="1"/>
        <v>#NAME?</v>
      </c>
      <c r="O23" t="e">
        <f ca="1"/>
        <v>#NAME?</v>
      </c>
      <c r="Q23" s="7"/>
      <c r="R23" s="9" t="e">
        <f ca="1">$R$8</f>
        <v>#NAME?</v>
      </c>
      <c r="S23" s="10" t="e">
        <f ca="1">$S11</f>
        <v>#NAME?</v>
      </c>
      <c r="T23" s="7">
        <f ca="1">SUMIFS($T$29:$T$40,$R$29:$R$40,R23,$S$29:$S$40,S23)</f>
        <v>432</v>
      </c>
      <c r="U23" s="9" t="e">
        <f ca="1">IF(T23=0,"",AVERAGEIFS($I$4:$I$39,$G$4:$G$39,$R23,$H$4:$H$39,$S23))</f>
        <v>#NAME?</v>
      </c>
      <c r="V23" s="10" t="e">
        <f t="array" aca="1" ref="V23" ca="1">IF(T23&lt;2,"",VAR(IF($G$4:$G$39=$R23,IF($H$4:$H$39=$S23,$I$4:$I$39,""))))</f>
        <v>#NAME?</v>
      </c>
    </row>
    <row r="24" spans="1:22" x14ac:dyDescent="0.35">
      <c r="A24" s="5">
        <v>1</v>
      </c>
      <c r="B24" s="5">
        <v>1</v>
      </c>
      <c r="C24" s="5">
        <v>2</v>
      </c>
      <c r="D24" s="5">
        <v>4</v>
      </c>
      <c r="F24" t="e">
        <f ca="1"/>
        <v>#NAME?</v>
      </c>
      <c r="G24" t="e">
        <f ca="1"/>
        <v>#NAME?</v>
      </c>
      <c r="H24" t="e">
        <f ca="1"/>
        <v>#NAME?</v>
      </c>
      <c r="I24" t="e">
        <f ca="1"/>
        <v>#NAME?</v>
      </c>
      <c r="J24" t="e">
        <f ca="1"/>
        <v>#NAME?</v>
      </c>
      <c r="K24" t="e">
        <f ca="1"/>
        <v>#NAME?</v>
      </c>
      <c r="L24" t="e">
        <f ca="1"/>
        <v>#NAME?</v>
      </c>
      <c r="M24" t="e">
        <f ca="1"/>
        <v>#NAME?</v>
      </c>
      <c r="N24" t="e">
        <f ca="1"/>
        <v>#NAME?</v>
      </c>
      <c r="O24" t="e">
        <f ca="1"/>
        <v>#NAME?</v>
      </c>
      <c r="Q24" s="8"/>
      <c r="R24" t="e">
        <f ca="1">$R$8</f>
        <v>#NAME?</v>
      </c>
      <c r="S24" s="12" t="e">
        <f ca="1">$S12</f>
        <v>#NAME?</v>
      </c>
      <c r="T24" s="8">
        <f t="shared" ref="T24:T28" ca="1" si="11">SUMIFS($T$29:$T$40,$R$29:$R$40,R24,$S$29:$S$40,S24)</f>
        <v>432</v>
      </c>
      <c r="U24" t="e">
        <f t="shared" ref="U24:U28" ca="1" si="12">IF(T24=0,"",AVERAGEIFS($I$4:$I$39,$G$4:$G$39,$R24,$H$4:$H$39,$S24))</f>
        <v>#NAME?</v>
      </c>
      <c r="V24" s="12" t="e">
        <f t="array" aca="1" ref="V24" ca="1">IF(T24&lt;2,"",VAR(IF($G$4:$G$39=$R24,IF($H$4:$H$39=$S24,$I$4:$I$39,""))))</f>
        <v>#NAME?</v>
      </c>
    </row>
    <row r="25" spans="1:22" x14ac:dyDescent="0.35">
      <c r="A25" s="5">
        <v>1</v>
      </c>
      <c r="B25" s="5">
        <v>2</v>
      </c>
      <c r="C25" s="5">
        <v>2</v>
      </c>
      <c r="D25" s="5">
        <v>2</v>
      </c>
      <c r="F25" t="e">
        <f ca="1"/>
        <v>#NAME?</v>
      </c>
      <c r="G25" t="e">
        <f ca="1"/>
        <v>#NAME?</v>
      </c>
      <c r="H25" t="e">
        <f ca="1"/>
        <v>#NAME?</v>
      </c>
      <c r="I25" t="e">
        <f ca="1"/>
        <v>#NAME?</v>
      </c>
      <c r="J25" t="e">
        <f ca="1"/>
        <v>#NAME?</v>
      </c>
      <c r="K25" t="e">
        <f ca="1"/>
        <v>#NAME?</v>
      </c>
      <c r="L25" t="e">
        <f ca="1"/>
        <v>#NAME?</v>
      </c>
      <c r="M25" t="e">
        <f ca="1"/>
        <v>#NAME?</v>
      </c>
      <c r="N25" t="e">
        <f ca="1"/>
        <v>#NAME?</v>
      </c>
      <c r="O25" t="e">
        <f ca="1"/>
        <v>#NAME?</v>
      </c>
      <c r="Q25" s="8"/>
      <c r="R25" t="e">
        <f ca="1">$R$9</f>
        <v>#NAME?</v>
      </c>
      <c r="S25" s="12" t="e">
        <f ca="1">$S11</f>
        <v>#NAME?</v>
      </c>
      <c r="T25" s="8">
        <f t="shared" ca="1" si="11"/>
        <v>432</v>
      </c>
      <c r="U25" t="e">
        <f t="shared" ca="1" si="12"/>
        <v>#NAME?</v>
      </c>
      <c r="V25" s="12" t="e">
        <f t="array" aca="1" ref="V25" ca="1">IF(T25&lt;2,"",VAR(IF($G$4:$G$39=$R25,IF($H$4:$H$39=$S25,$I$4:$I$39,""))))</f>
        <v>#NAME?</v>
      </c>
    </row>
    <row r="26" spans="1:22" x14ac:dyDescent="0.35">
      <c r="A26" s="5">
        <v>1</v>
      </c>
      <c r="B26" s="5">
        <v>2</v>
      </c>
      <c r="C26" s="5">
        <v>2</v>
      </c>
      <c r="D26" s="5">
        <v>3</v>
      </c>
      <c r="F26" t="e">
        <f ca="1"/>
        <v>#NAME?</v>
      </c>
      <c r="G26" t="e">
        <f ca="1"/>
        <v>#NAME?</v>
      </c>
      <c r="H26" t="e">
        <f ca="1"/>
        <v>#NAME?</v>
      </c>
      <c r="I26" t="e">
        <f ca="1"/>
        <v>#NAME?</v>
      </c>
      <c r="J26" t="e">
        <f ca="1"/>
        <v>#NAME?</v>
      </c>
      <c r="K26" t="e">
        <f ca="1"/>
        <v>#NAME?</v>
      </c>
      <c r="L26" t="e">
        <f ca="1"/>
        <v>#NAME?</v>
      </c>
      <c r="M26" t="e">
        <f ca="1"/>
        <v>#NAME?</v>
      </c>
      <c r="N26" t="e">
        <f ca="1"/>
        <v>#NAME?</v>
      </c>
      <c r="O26" t="e">
        <f ca="1"/>
        <v>#NAME?</v>
      </c>
      <c r="Q26" s="8"/>
      <c r="R26" t="e">
        <f ca="1">$R$9</f>
        <v>#NAME?</v>
      </c>
      <c r="S26" s="12" t="e">
        <f ca="1">$S12</f>
        <v>#NAME?</v>
      </c>
      <c r="T26" s="8">
        <f t="shared" ca="1" si="11"/>
        <v>432</v>
      </c>
      <c r="U26" t="e">
        <f t="shared" ca="1" si="12"/>
        <v>#NAME?</v>
      </c>
      <c r="V26" s="12" t="e">
        <f t="array" aca="1" ref="V26" ca="1">IF(T26&lt;2,"",VAR(IF($G$4:$G$39=$R26,IF($H$4:$H$39=$S26,$I$4:$I$39,""))))</f>
        <v>#NAME?</v>
      </c>
    </row>
    <row r="27" spans="1:22" x14ac:dyDescent="0.35">
      <c r="A27" s="5">
        <v>1</v>
      </c>
      <c r="B27" s="5">
        <v>2</v>
      </c>
      <c r="C27" s="5">
        <v>2</v>
      </c>
      <c r="D27" s="5">
        <v>1</v>
      </c>
      <c r="F27" t="e">
        <f ca="1"/>
        <v>#NAME?</v>
      </c>
      <c r="G27" t="e">
        <f ca="1"/>
        <v>#NAME?</v>
      </c>
      <c r="H27" t="e">
        <f ca="1"/>
        <v>#NAME?</v>
      </c>
      <c r="I27" t="e">
        <f ca="1"/>
        <v>#NAME?</v>
      </c>
      <c r="J27" t="e">
        <f ca="1"/>
        <v>#NAME?</v>
      </c>
      <c r="K27" t="e">
        <f ca="1"/>
        <v>#NAME?</v>
      </c>
      <c r="L27" t="e">
        <f ca="1"/>
        <v>#NAME?</v>
      </c>
      <c r="M27" t="e">
        <f ca="1"/>
        <v>#NAME?</v>
      </c>
      <c r="N27" t="e">
        <f ca="1"/>
        <v>#NAME?</v>
      </c>
      <c r="O27" t="e">
        <f ca="1"/>
        <v>#NAME?</v>
      </c>
      <c r="Q27" s="8"/>
      <c r="R27" t="e">
        <f ca="1">$R$10</f>
        <v>#NAME?</v>
      </c>
      <c r="S27" s="12" t="e">
        <f ca="1">$S11</f>
        <v>#NAME?</v>
      </c>
      <c r="T27" s="8">
        <f t="shared" ca="1" si="11"/>
        <v>432</v>
      </c>
      <c r="U27" t="e">
        <f t="shared" ca="1" si="12"/>
        <v>#NAME?</v>
      </c>
      <c r="V27" s="12" t="e">
        <f t="array" aca="1" ref="V27" ca="1">IF(T27&lt;2,"",VAR(IF($G$4:$G$39=$R27,IF($H$4:$H$39=$S27,$I$4:$I$39,""))))</f>
        <v>#NAME?</v>
      </c>
    </row>
    <row r="28" spans="1:22" x14ac:dyDescent="0.35">
      <c r="A28" s="5">
        <v>1</v>
      </c>
      <c r="B28" s="5">
        <v>3</v>
      </c>
      <c r="C28" s="5">
        <v>2</v>
      </c>
      <c r="D28" s="5">
        <v>5</v>
      </c>
      <c r="F28" t="e">
        <f ca="1"/>
        <v>#NAME?</v>
      </c>
      <c r="G28" t="e">
        <f ca="1"/>
        <v>#NAME?</v>
      </c>
      <c r="H28" t="e">
        <f ca="1"/>
        <v>#NAME?</v>
      </c>
      <c r="I28" t="e">
        <f ca="1"/>
        <v>#NAME?</v>
      </c>
      <c r="J28" t="e">
        <f ca="1"/>
        <v>#NAME?</v>
      </c>
      <c r="K28" t="e">
        <f ca="1"/>
        <v>#NAME?</v>
      </c>
      <c r="L28" t="e">
        <f ca="1"/>
        <v>#NAME?</v>
      </c>
      <c r="M28" t="e">
        <f ca="1"/>
        <v>#NAME?</v>
      </c>
      <c r="N28" t="e">
        <f ca="1"/>
        <v>#NAME?</v>
      </c>
      <c r="O28" t="e">
        <f ca="1"/>
        <v>#NAME?</v>
      </c>
      <c r="Q28" s="15"/>
      <c r="R28" s="16" t="e">
        <f ca="1">$R$10</f>
        <v>#NAME?</v>
      </c>
      <c r="S28" s="14" t="e">
        <f ca="1">$S12</f>
        <v>#NAME?</v>
      </c>
      <c r="T28" s="15">
        <f t="shared" ca="1" si="11"/>
        <v>432</v>
      </c>
      <c r="U28" s="16" t="e">
        <f t="shared" ca="1" si="12"/>
        <v>#NAME?</v>
      </c>
      <c r="V28" s="14" t="e">
        <f t="array" aca="1" ref="V28" ca="1">IF(T28&lt;2,"",VAR(IF($G$4:$G$39=$R28,IF($H$4:$H$39=$S28,$I$4:$I$39,""))))</f>
        <v>#NAME?</v>
      </c>
    </row>
    <row r="29" spans="1:22" x14ac:dyDescent="0.35">
      <c r="A29" s="5">
        <v>1</v>
      </c>
      <c r="B29" s="5">
        <v>3</v>
      </c>
      <c r="C29" s="5">
        <v>2</v>
      </c>
      <c r="D29" s="5">
        <v>3</v>
      </c>
      <c r="F29" t="e">
        <f ca="1"/>
        <v>#NAME?</v>
      </c>
      <c r="G29" t="e">
        <f ca="1"/>
        <v>#NAME?</v>
      </c>
      <c r="H29" t="e">
        <f ca="1"/>
        <v>#NAME?</v>
      </c>
      <c r="I29" t="e">
        <f ca="1"/>
        <v>#NAME?</v>
      </c>
      <c r="J29" t="e">
        <f ca="1"/>
        <v>#NAME?</v>
      </c>
      <c r="K29" t="e">
        <f ca="1"/>
        <v>#NAME?</v>
      </c>
      <c r="L29" t="e">
        <f ca="1"/>
        <v>#NAME?</v>
      </c>
      <c r="M29" t="e">
        <f ca="1"/>
        <v>#NAME?</v>
      </c>
      <c r="N29" t="e">
        <f ca="1"/>
        <v>#NAME?</v>
      </c>
      <c r="O29" t="e">
        <f ca="1"/>
        <v>#NAME?</v>
      </c>
      <c r="Q29" s="7" t="e">
        <f ca="1">$Q$6</f>
        <v>#NAME?</v>
      </c>
      <c r="R29" s="9" t="e">
        <f ca="1">R23</f>
        <v>#NAME?</v>
      </c>
      <c r="S29" s="10" t="e">
        <f ca="1">S23</f>
        <v>#NAME?</v>
      </c>
      <c r="T29" s="7">
        <f ca="1">COUNTIFS($F$4:$F$39,$Q29,$G$4:$G$39,$R29,$H$4:$H$39,$S29)</f>
        <v>36</v>
      </c>
      <c r="U29" s="9" t="e">
        <f ca="1">IF(T29=0,"",AVERAGEIFS($I$4:$I$39,$F$4:$F$39,$Q29,$G$4:$G$39,$R29,$H$4:$H$39,$S29))</f>
        <v>#NAME?</v>
      </c>
      <c r="V29" s="10" t="e">
        <f t="array" aca="1" ref="V29" ca="1">IF(T29&lt;2,"",VAR(IF($F$4:$F$39=$Q29,IF($G$4:$G$39=$R29,IF($H$4:$H$39=$S29,$I$4:$I$39,"")))))</f>
        <v>#NAME?</v>
      </c>
    </row>
    <row r="30" spans="1:22" x14ac:dyDescent="0.35">
      <c r="A30" s="5">
        <v>1</v>
      </c>
      <c r="B30" s="5">
        <v>3</v>
      </c>
      <c r="C30" s="5">
        <v>2</v>
      </c>
      <c r="D30" s="5">
        <v>3</v>
      </c>
      <c r="F30" t="e">
        <f ca="1"/>
        <v>#NAME?</v>
      </c>
      <c r="G30" t="e">
        <f ca="1"/>
        <v>#NAME?</v>
      </c>
      <c r="H30" t="e">
        <f ca="1"/>
        <v>#NAME?</v>
      </c>
      <c r="I30" t="e">
        <f ca="1"/>
        <v>#NAME?</v>
      </c>
      <c r="J30" t="e">
        <f ca="1"/>
        <v>#NAME?</v>
      </c>
      <c r="K30" t="e">
        <f ca="1"/>
        <v>#NAME?</v>
      </c>
      <c r="L30" t="e">
        <f ca="1"/>
        <v>#NAME?</v>
      </c>
      <c r="M30" t="e">
        <f ca="1"/>
        <v>#NAME?</v>
      </c>
      <c r="N30" t="e">
        <f ca="1"/>
        <v>#NAME?</v>
      </c>
      <c r="O30" t="e">
        <f ca="1"/>
        <v>#NAME?</v>
      </c>
      <c r="Q30" s="8" t="e">
        <f t="shared" ref="Q30:Q34" ca="1" si="13">$Q$6</f>
        <v>#NAME?</v>
      </c>
      <c r="R30" t="e">
        <f t="shared" ref="R30:S40" ca="1" si="14">R24</f>
        <v>#NAME?</v>
      </c>
      <c r="S30" s="12" t="e">
        <f t="shared" ca="1" si="14"/>
        <v>#NAME?</v>
      </c>
      <c r="T30" s="8">
        <f t="shared" ref="T30:T40" ca="1" si="15">COUNTIFS($F$4:$F$39,$Q30,$G$4:$G$39,$R30,$H$4:$H$39,$S30)</f>
        <v>36</v>
      </c>
      <c r="U30" t="e">
        <f t="shared" ref="U30:U40" ca="1" si="16">IF(T30=0,"",AVERAGEIFS($I$4:$I$39,$F$4:$F$39,$Q30,$G$4:$G$39,$R30,$H$4:$H$39,$S30))</f>
        <v>#NAME?</v>
      </c>
      <c r="V30" s="12" t="e">
        <f t="array" aca="1" ref="V30" ca="1">IF(T30&lt;2,"",VAR(IF($F$4:$F$39=$Q30,IF($G$4:$G$39=$R30,IF($H$4:$H$39=$S30,$I$4:$I$39,"")))))</f>
        <v>#NAME?</v>
      </c>
    </row>
    <row r="31" spans="1:22" x14ac:dyDescent="0.35">
      <c r="A31" s="5">
        <v>2</v>
      </c>
      <c r="B31" s="5">
        <v>1</v>
      </c>
      <c r="C31" s="5">
        <v>2</v>
      </c>
      <c r="D31" s="5">
        <v>2</v>
      </c>
      <c r="F31" t="e">
        <f ca="1"/>
        <v>#NAME?</v>
      </c>
      <c r="G31" t="e">
        <f ca="1"/>
        <v>#NAME?</v>
      </c>
      <c r="H31" t="e">
        <f ca="1"/>
        <v>#NAME?</v>
      </c>
      <c r="I31" t="e">
        <f ca="1"/>
        <v>#NAME?</v>
      </c>
      <c r="J31" t="e">
        <f ca="1"/>
        <v>#NAME?</v>
      </c>
      <c r="K31" t="e">
        <f ca="1"/>
        <v>#NAME?</v>
      </c>
      <c r="L31" t="e">
        <f ca="1"/>
        <v>#NAME?</v>
      </c>
      <c r="M31" t="e">
        <f ca="1"/>
        <v>#NAME?</v>
      </c>
      <c r="N31" t="e">
        <f ca="1"/>
        <v>#NAME?</v>
      </c>
      <c r="O31" t="e">
        <f ca="1"/>
        <v>#NAME?</v>
      </c>
      <c r="Q31" s="8" t="e">
        <f t="shared" ca="1" si="13"/>
        <v>#NAME?</v>
      </c>
      <c r="R31" t="e">
        <f t="shared" ca="1" si="14"/>
        <v>#NAME?</v>
      </c>
      <c r="S31" s="12" t="e">
        <f t="shared" ca="1" si="14"/>
        <v>#NAME?</v>
      </c>
      <c r="T31" s="8">
        <f t="shared" ca="1" si="15"/>
        <v>36</v>
      </c>
      <c r="U31" t="e">
        <f t="shared" ca="1" si="16"/>
        <v>#NAME?</v>
      </c>
      <c r="V31" s="12" t="e">
        <f t="array" aca="1" ref="V31" ca="1">IF(T31&lt;2,"",VAR(IF($F$4:$F$39=$Q31,IF($G$4:$G$39=$R31,IF($H$4:$H$39=$S31,$I$4:$I$39,"")))))</f>
        <v>#NAME?</v>
      </c>
    </row>
    <row r="32" spans="1:22" x14ac:dyDescent="0.35">
      <c r="A32" s="5">
        <v>2</v>
      </c>
      <c r="B32" s="5">
        <v>1</v>
      </c>
      <c r="C32" s="5">
        <v>2</v>
      </c>
      <c r="D32" s="5">
        <v>5</v>
      </c>
      <c r="F32" t="e">
        <f ca="1"/>
        <v>#NAME?</v>
      </c>
      <c r="G32" t="e">
        <f ca="1"/>
        <v>#NAME?</v>
      </c>
      <c r="H32" t="e">
        <f ca="1"/>
        <v>#NAME?</v>
      </c>
      <c r="I32" t="e">
        <f ca="1"/>
        <v>#NAME?</v>
      </c>
      <c r="J32" t="e">
        <f ca="1"/>
        <v>#NAME?</v>
      </c>
      <c r="K32" t="e">
        <f ca="1"/>
        <v>#NAME?</v>
      </c>
      <c r="L32" t="e">
        <f ca="1"/>
        <v>#NAME?</v>
      </c>
      <c r="M32" t="e">
        <f ca="1"/>
        <v>#NAME?</v>
      </c>
      <c r="N32" t="e">
        <f ca="1"/>
        <v>#NAME?</v>
      </c>
      <c r="O32" t="e">
        <f ca="1"/>
        <v>#NAME?</v>
      </c>
      <c r="Q32" s="8" t="e">
        <f t="shared" ca="1" si="13"/>
        <v>#NAME?</v>
      </c>
      <c r="R32" t="e">
        <f t="shared" ca="1" si="14"/>
        <v>#NAME?</v>
      </c>
      <c r="S32" s="12" t="e">
        <f t="shared" ca="1" si="14"/>
        <v>#NAME?</v>
      </c>
      <c r="T32" s="8">
        <f t="shared" ca="1" si="15"/>
        <v>36</v>
      </c>
      <c r="U32" t="e">
        <f t="shared" ca="1" si="16"/>
        <v>#NAME?</v>
      </c>
      <c r="V32" s="12" t="e">
        <f t="array" aca="1" ref="V32" ca="1">IF(T32&lt;2,"",VAR(IF($F$4:$F$39=$Q32,IF($G$4:$G$39=$R32,IF($H$4:$H$39=$S32,$I$4:$I$39,"")))))</f>
        <v>#NAME?</v>
      </c>
    </row>
    <row r="33" spans="1:22" x14ac:dyDescent="0.35">
      <c r="A33" s="5">
        <v>2</v>
      </c>
      <c r="B33" s="5">
        <v>1</v>
      </c>
      <c r="C33" s="5">
        <v>2</v>
      </c>
      <c r="D33" s="5">
        <v>1</v>
      </c>
      <c r="F33" t="e">
        <f ca="1"/>
        <v>#NAME?</v>
      </c>
      <c r="G33" t="e">
        <f ca="1"/>
        <v>#NAME?</v>
      </c>
      <c r="H33" t="e">
        <f ca="1"/>
        <v>#NAME?</v>
      </c>
      <c r="I33" t="e">
        <f ca="1"/>
        <v>#NAME?</v>
      </c>
      <c r="J33" t="e">
        <f ca="1"/>
        <v>#NAME?</v>
      </c>
      <c r="K33" t="e">
        <f ca="1"/>
        <v>#NAME?</v>
      </c>
      <c r="L33" t="e">
        <f ca="1"/>
        <v>#NAME?</v>
      </c>
      <c r="M33" t="e">
        <f ca="1"/>
        <v>#NAME?</v>
      </c>
      <c r="N33" t="e">
        <f ca="1"/>
        <v>#NAME?</v>
      </c>
      <c r="O33" t="e">
        <f ca="1"/>
        <v>#NAME?</v>
      </c>
      <c r="Q33" s="8" t="e">
        <f t="shared" ca="1" si="13"/>
        <v>#NAME?</v>
      </c>
      <c r="R33" t="e">
        <f t="shared" ca="1" si="14"/>
        <v>#NAME?</v>
      </c>
      <c r="S33" s="12" t="e">
        <f t="shared" ca="1" si="14"/>
        <v>#NAME?</v>
      </c>
      <c r="T33" s="8">
        <f t="shared" ca="1" si="15"/>
        <v>36</v>
      </c>
      <c r="U33" t="e">
        <f t="shared" ca="1" si="16"/>
        <v>#NAME?</v>
      </c>
      <c r="V33" s="12" t="e">
        <f t="array" aca="1" ref="V33" ca="1">IF(T33&lt;2,"",VAR(IF($F$4:$F$39=$Q33,IF($G$4:$G$39=$R33,IF($H$4:$H$39=$S33,$I$4:$I$39,"")))))</f>
        <v>#NAME?</v>
      </c>
    </row>
    <row r="34" spans="1:22" x14ac:dyDescent="0.35">
      <c r="A34" s="5">
        <v>2</v>
      </c>
      <c r="B34" s="5">
        <v>2</v>
      </c>
      <c r="C34" s="5">
        <v>2</v>
      </c>
      <c r="D34" s="5">
        <v>1</v>
      </c>
      <c r="F34" t="e">
        <f ca="1"/>
        <v>#NAME?</v>
      </c>
      <c r="G34" t="e">
        <f ca="1"/>
        <v>#NAME?</v>
      </c>
      <c r="H34" t="e">
        <f ca="1"/>
        <v>#NAME?</v>
      </c>
      <c r="I34" t="e">
        <f ca="1"/>
        <v>#NAME?</v>
      </c>
      <c r="J34" t="e">
        <f ca="1"/>
        <v>#NAME?</v>
      </c>
      <c r="K34" t="e">
        <f ca="1"/>
        <v>#NAME?</v>
      </c>
      <c r="L34" t="e">
        <f ca="1"/>
        <v>#NAME?</v>
      </c>
      <c r="M34" t="e">
        <f ca="1"/>
        <v>#NAME?</v>
      </c>
      <c r="N34" t="e">
        <f ca="1"/>
        <v>#NAME?</v>
      </c>
      <c r="O34" t="e">
        <f ca="1"/>
        <v>#NAME?</v>
      </c>
      <c r="Q34" s="8" t="e">
        <f t="shared" ca="1" si="13"/>
        <v>#NAME?</v>
      </c>
      <c r="R34" t="e">
        <f t="shared" ca="1" si="14"/>
        <v>#NAME?</v>
      </c>
      <c r="S34" s="12" t="e">
        <f t="shared" ca="1" si="14"/>
        <v>#NAME?</v>
      </c>
      <c r="T34" s="8">
        <f t="shared" ca="1" si="15"/>
        <v>36</v>
      </c>
      <c r="U34" t="e">
        <f t="shared" ca="1" si="16"/>
        <v>#NAME?</v>
      </c>
      <c r="V34" s="12" t="e">
        <f t="array" aca="1" ref="V34" ca="1">IF(T34&lt;2,"",VAR(IF($F$4:$F$39=$Q34,IF($G$4:$G$39=$R34,IF($H$4:$H$39=$S34,$I$4:$I$39,"")))))</f>
        <v>#NAME?</v>
      </c>
    </row>
    <row r="35" spans="1:22" x14ac:dyDescent="0.35">
      <c r="A35" s="5">
        <v>2</v>
      </c>
      <c r="B35" s="5">
        <v>2</v>
      </c>
      <c r="C35" s="5">
        <v>2</v>
      </c>
      <c r="D35" s="5">
        <v>3</v>
      </c>
      <c r="F35" t="e">
        <f ca="1"/>
        <v>#NAME?</v>
      </c>
      <c r="G35" t="e">
        <f ca="1"/>
        <v>#NAME?</v>
      </c>
      <c r="H35" t="e">
        <f ca="1"/>
        <v>#NAME?</v>
      </c>
      <c r="I35" t="e">
        <f ca="1"/>
        <v>#NAME?</v>
      </c>
      <c r="J35" t="e">
        <f ca="1"/>
        <v>#NAME?</v>
      </c>
      <c r="K35" t="e">
        <f ca="1"/>
        <v>#NAME?</v>
      </c>
      <c r="L35" t="e">
        <f ca="1"/>
        <v>#NAME?</v>
      </c>
      <c r="M35" t="e">
        <f ca="1"/>
        <v>#NAME?</v>
      </c>
      <c r="N35" t="e">
        <f ca="1"/>
        <v>#NAME?</v>
      </c>
      <c r="O35" t="e">
        <f ca="1"/>
        <v>#NAME?</v>
      </c>
      <c r="Q35" s="8" t="e">
        <f ca="1">$Q$7</f>
        <v>#NAME?</v>
      </c>
      <c r="R35" t="e">
        <f t="shared" ca="1" si="14"/>
        <v>#NAME?</v>
      </c>
      <c r="S35" s="12" t="e">
        <f t="shared" ca="1" si="14"/>
        <v>#NAME?</v>
      </c>
      <c r="T35" s="8">
        <f t="shared" ca="1" si="15"/>
        <v>36</v>
      </c>
      <c r="U35" t="e">
        <f t="shared" ca="1" si="16"/>
        <v>#NAME?</v>
      </c>
      <c r="V35" s="12" t="e">
        <f t="array" aca="1" ref="V35" ca="1">IF(T35&lt;2,"",VAR(IF($F$4:$F$39=$Q35,IF($G$4:$G$39=$R35,IF($H$4:$H$39=$S35,$I$4:$I$39,"")))))</f>
        <v>#NAME?</v>
      </c>
    </row>
    <row r="36" spans="1:22" x14ac:dyDescent="0.35">
      <c r="A36" s="5">
        <v>2</v>
      </c>
      <c r="B36" s="5">
        <v>2</v>
      </c>
      <c r="C36" s="5">
        <v>2</v>
      </c>
      <c r="D36" s="5">
        <v>5</v>
      </c>
      <c r="F36" t="e">
        <f ca="1"/>
        <v>#NAME?</v>
      </c>
      <c r="G36" t="e">
        <f ca="1"/>
        <v>#NAME?</v>
      </c>
      <c r="H36" t="e">
        <f ca="1"/>
        <v>#NAME?</v>
      </c>
      <c r="I36" t="e">
        <f ca="1"/>
        <v>#NAME?</v>
      </c>
      <c r="J36" t="e">
        <f ca="1"/>
        <v>#NAME?</v>
      </c>
      <c r="K36" t="e">
        <f ca="1"/>
        <v>#NAME?</v>
      </c>
      <c r="L36" t="e">
        <f ca="1"/>
        <v>#NAME?</v>
      </c>
      <c r="M36" t="e">
        <f ca="1"/>
        <v>#NAME?</v>
      </c>
      <c r="N36" t="e">
        <f ca="1"/>
        <v>#NAME?</v>
      </c>
      <c r="O36" t="e">
        <f ca="1"/>
        <v>#NAME?</v>
      </c>
      <c r="Q36" s="8" t="e">
        <f t="shared" ref="Q36:Q40" ca="1" si="17">$Q$7</f>
        <v>#NAME?</v>
      </c>
      <c r="R36" t="e">
        <f t="shared" ca="1" si="14"/>
        <v>#NAME?</v>
      </c>
      <c r="S36" s="12" t="e">
        <f t="shared" ca="1" si="14"/>
        <v>#NAME?</v>
      </c>
      <c r="T36" s="8">
        <f t="shared" ca="1" si="15"/>
        <v>36</v>
      </c>
      <c r="U36" t="e">
        <f t="shared" ca="1" si="16"/>
        <v>#NAME?</v>
      </c>
      <c r="V36" s="12" t="e">
        <f t="array" aca="1" ref="V36" ca="1">IF(T36&lt;2,"",VAR(IF($F$4:$F$39=$Q36,IF($G$4:$G$39=$R36,IF($H$4:$H$39=$S36,$I$4:$I$39,"")))))</f>
        <v>#NAME?</v>
      </c>
    </row>
    <row r="37" spans="1:22" x14ac:dyDescent="0.35">
      <c r="A37" s="5">
        <v>2</v>
      </c>
      <c r="B37" s="5">
        <v>3</v>
      </c>
      <c r="C37" s="5">
        <v>2</v>
      </c>
      <c r="D37" s="5">
        <v>1</v>
      </c>
      <c r="F37" t="e">
        <f ca="1"/>
        <v>#NAME?</v>
      </c>
      <c r="G37" t="e">
        <f ca="1"/>
        <v>#NAME?</v>
      </c>
      <c r="H37" t="e">
        <f ca="1"/>
        <v>#NAME?</v>
      </c>
      <c r="I37" t="e">
        <f ca="1"/>
        <v>#NAME?</v>
      </c>
      <c r="J37" t="e">
        <f ca="1"/>
        <v>#NAME?</v>
      </c>
      <c r="K37" t="e">
        <f ca="1"/>
        <v>#NAME?</v>
      </c>
      <c r="L37" t="e">
        <f ca="1"/>
        <v>#NAME?</v>
      </c>
      <c r="M37" t="e">
        <f ca="1"/>
        <v>#NAME?</v>
      </c>
      <c r="N37" t="e">
        <f ca="1"/>
        <v>#NAME?</v>
      </c>
      <c r="O37" t="e">
        <f ca="1"/>
        <v>#NAME?</v>
      </c>
      <c r="Q37" s="8" t="e">
        <f t="shared" ca="1" si="17"/>
        <v>#NAME?</v>
      </c>
      <c r="R37" t="e">
        <f t="shared" ca="1" si="14"/>
        <v>#NAME?</v>
      </c>
      <c r="S37" s="12" t="e">
        <f t="shared" ca="1" si="14"/>
        <v>#NAME?</v>
      </c>
      <c r="T37" s="8">
        <f t="shared" ca="1" si="15"/>
        <v>36</v>
      </c>
      <c r="U37" t="e">
        <f t="shared" ca="1" si="16"/>
        <v>#NAME?</v>
      </c>
      <c r="V37" s="12" t="e">
        <f t="array" aca="1" ref="V37" ca="1">IF(T37&lt;2,"",VAR(IF($F$4:$F$39=$Q37,IF($G$4:$G$39=$R37,IF($H$4:$H$39=$S37,$I$4:$I$39,"")))))</f>
        <v>#NAME?</v>
      </c>
    </row>
    <row r="38" spans="1:22" x14ac:dyDescent="0.35">
      <c r="A38" s="5">
        <v>2</v>
      </c>
      <c r="B38" s="5">
        <v>3</v>
      </c>
      <c r="C38" s="5">
        <v>2</v>
      </c>
      <c r="D38" s="5">
        <v>2</v>
      </c>
      <c r="F38" t="e">
        <f ca="1"/>
        <v>#NAME?</v>
      </c>
      <c r="G38" t="e">
        <f ca="1"/>
        <v>#NAME?</v>
      </c>
      <c r="H38" t="e">
        <f ca="1"/>
        <v>#NAME?</v>
      </c>
      <c r="I38" t="e">
        <f ca="1"/>
        <v>#NAME?</v>
      </c>
      <c r="J38" t="e">
        <f ca="1"/>
        <v>#NAME?</v>
      </c>
      <c r="K38" t="e">
        <f ca="1"/>
        <v>#NAME?</v>
      </c>
      <c r="L38" t="e">
        <f ca="1"/>
        <v>#NAME?</v>
      </c>
      <c r="M38" t="e">
        <f ca="1"/>
        <v>#NAME?</v>
      </c>
      <c r="N38" t="e">
        <f ca="1"/>
        <v>#NAME?</v>
      </c>
      <c r="O38" t="e">
        <f ca="1"/>
        <v>#NAME?</v>
      </c>
      <c r="Q38" s="8" t="e">
        <f t="shared" ca="1" si="17"/>
        <v>#NAME?</v>
      </c>
      <c r="R38" t="e">
        <f t="shared" ca="1" si="14"/>
        <v>#NAME?</v>
      </c>
      <c r="S38" s="12" t="e">
        <f t="shared" ca="1" si="14"/>
        <v>#NAME?</v>
      </c>
      <c r="T38" s="8">
        <f t="shared" ca="1" si="15"/>
        <v>36</v>
      </c>
      <c r="U38" t="e">
        <f t="shared" ca="1" si="16"/>
        <v>#NAME?</v>
      </c>
      <c r="V38" s="12" t="e">
        <f t="array" aca="1" ref="V38" ca="1">IF(T38&lt;2,"",VAR(IF($F$4:$F$39=$Q38,IF($G$4:$G$39=$R38,IF($H$4:$H$39=$S38,$I$4:$I$39,"")))))</f>
        <v>#NAME?</v>
      </c>
    </row>
    <row r="39" spans="1:22" x14ac:dyDescent="0.35">
      <c r="A39" s="17">
        <v>2</v>
      </c>
      <c r="B39" s="17">
        <v>3</v>
      </c>
      <c r="C39" s="17">
        <v>2</v>
      </c>
      <c r="D39" s="17">
        <v>5</v>
      </c>
      <c r="F39" s="4" t="e">
        <f ca="1"/>
        <v>#NAME?</v>
      </c>
      <c r="G39" s="4" t="e">
        <f ca="1"/>
        <v>#NAME?</v>
      </c>
      <c r="H39" s="4" t="e">
        <f ca="1"/>
        <v>#NAME?</v>
      </c>
      <c r="I39" s="4" t="e">
        <f ca="1"/>
        <v>#NAME?</v>
      </c>
      <c r="J39" s="4" t="e">
        <f ca="1"/>
        <v>#NAME?</v>
      </c>
      <c r="K39" s="4" t="e">
        <f ca="1"/>
        <v>#NAME?</v>
      </c>
      <c r="L39" s="4" t="e">
        <f ca="1"/>
        <v>#NAME?</v>
      </c>
      <c r="M39" s="4" t="e">
        <f ca="1"/>
        <v>#NAME?</v>
      </c>
      <c r="N39" s="4" t="e">
        <f ca="1"/>
        <v>#NAME?</v>
      </c>
      <c r="O39" s="4" t="e">
        <f ca="1"/>
        <v>#NAME?</v>
      </c>
      <c r="Q39" s="8" t="e">
        <f t="shared" ca="1" si="17"/>
        <v>#NAME?</v>
      </c>
      <c r="R39" t="e">
        <f t="shared" ca="1" si="14"/>
        <v>#NAME?</v>
      </c>
      <c r="S39" s="12" t="e">
        <f t="shared" ca="1" si="14"/>
        <v>#NAME?</v>
      </c>
      <c r="T39" s="8">
        <f t="shared" ca="1" si="15"/>
        <v>36</v>
      </c>
      <c r="U39" t="e">
        <f t="shared" ca="1" si="16"/>
        <v>#NAME?</v>
      </c>
      <c r="V39" s="12" t="e">
        <f t="array" aca="1" ref="V39" ca="1">IF(T39&lt;2,"",VAR(IF($F$4:$F$39=$Q39,IF($G$4:$G$39=$R39,IF($H$4:$H$39=$S39,$I$4:$I$39,"")))))</f>
        <v>#NAME?</v>
      </c>
    </row>
    <row r="40" spans="1:22" x14ac:dyDescent="0.35">
      <c r="Q40" s="15" t="e">
        <f t="shared" ca="1" si="17"/>
        <v>#NAME?</v>
      </c>
      <c r="R40" s="16" t="e">
        <f t="shared" ca="1" si="14"/>
        <v>#NAME?</v>
      </c>
      <c r="S40" s="14" t="e">
        <f t="shared" ca="1" si="14"/>
        <v>#NAME?</v>
      </c>
      <c r="T40" s="15">
        <f t="shared" ca="1" si="15"/>
        <v>36</v>
      </c>
      <c r="U40" s="16" t="e">
        <f t="shared" ca="1" si="16"/>
        <v>#NAME?</v>
      </c>
      <c r="V40" s="14" t="e">
        <f t="array" aca="1" ref="V40" ca="1">IF(T40&lt;2,"",VAR(IF($F$4:$F$39=$Q40,IF($G$4:$G$39=$R40,IF($H$4:$H$39=$S40,$I$4:$I$39,"")))))</f>
        <v>#NAME?</v>
      </c>
    </row>
    <row r="41" spans="1:22" x14ac:dyDescent="0.35">
      <c r="T41">
        <f ca="1">SUM(T29:T40)</f>
        <v>432</v>
      </c>
      <c r="U41" t="e">
        <f ca="1">AVERAGE(I4:I39)</f>
        <v>#NAME?</v>
      </c>
      <c r="V41" t="e">
        <f ca="1">_xlfn.VAR.S(I4:I39)</f>
        <v>#NAME?</v>
      </c>
    </row>
  </sheetData>
  <pageMargins left="0.7" right="0.7" top="0.75" bottom="0.75" header="0.3" footer="0.3"/>
  <pageSetup paperSize="9" orientation="portrait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Title</vt:lpstr>
      <vt:lpstr>ART 3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Charles Zaiontz</dc:creator>
  <cp:lastModifiedBy>Charles Zaiontz</cp:lastModifiedBy>
  <dcterms:created xsi:type="dcterms:W3CDTF">2025-02-04T19:29:18Z</dcterms:created>
  <dcterms:modified xsi:type="dcterms:W3CDTF">2025-02-04T19:31:48Z</dcterms:modified>
</cp:coreProperties>
</file>