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8f5cd2f1f925cfd/Documenti/A Real Statistics 2020/Examples Detailed/"/>
    </mc:Choice>
  </mc:AlternateContent>
  <xr:revisionPtr revIDLastSave="0" documentId="8_{50BED4FF-B0B6-4CCA-BD23-55053B21044D}" xr6:coauthVersionLast="47" xr6:coauthVersionMax="47" xr10:uidLastSave="{00000000-0000-0000-0000-000000000000}"/>
  <bookViews>
    <workbookView xWindow="-110" yWindow="-110" windowWidth="19420" windowHeight="10300" xr2:uid="{D55578D7-47E8-4AA0-A14A-522D8520AE17}"/>
  </bookViews>
  <sheets>
    <sheet name="Title" sheetId="2" r:id="rId1"/>
    <sheet name="RCBD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F26" i="1"/>
  <c r="J25" i="1"/>
  <c r="I25" i="1"/>
  <c r="H25" i="1"/>
  <c r="G25" i="1"/>
  <c r="F25" i="1"/>
  <c r="J24" i="1"/>
  <c r="I24" i="1"/>
  <c r="H24" i="1"/>
  <c r="G24" i="1"/>
  <c r="F24" i="1"/>
  <c r="J23" i="1"/>
  <c r="I23" i="1"/>
  <c r="H23" i="1"/>
  <c r="G23" i="1"/>
  <c r="F23" i="1"/>
  <c r="I22" i="1"/>
  <c r="H22" i="1"/>
  <c r="G22" i="1"/>
  <c r="J19" i="1"/>
  <c r="I19" i="1"/>
  <c r="H19" i="1"/>
  <c r="G19" i="1"/>
  <c r="N8" i="1" s="1"/>
  <c r="N9" i="1" s="1"/>
  <c r="J18" i="1"/>
  <c r="I18" i="1"/>
  <c r="H18" i="1"/>
  <c r="G18" i="1"/>
  <c r="F18" i="1"/>
  <c r="J17" i="1"/>
  <c r="I17" i="1"/>
  <c r="H17" i="1"/>
  <c r="G17" i="1"/>
  <c r="F17" i="1"/>
  <c r="J16" i="1"/>
  <c r="I16" i="1"/>
  <c r="H16" i="1"/>
  <c r="G16" i="1"/>
  <c r="F16" i="1"/>
  <c r="J15" i="1"/>
  <c r="I15" i="1"/>
  <c r="H15" i="1"/>
  <c r="G15" i="1"/>
  <c r="F15" i="1"/>
  <c r="I14" i="1"/>
  <c r="H14" i="1"/>
  <c r="G14" i="1"/>
  <c r="O11" i="1"/>
  <c r="J11" i="1"/>
  <c r="N11" i="1" s="1"/>
  <c r="I11" i="1"/>
  <c r="H11" i="1"/>
  <c r="G11" i="1"/>
  <c r="J10" i="1"/>
  <c r="I10" i="1"/>
  <c r="H10" i="1"/>
  <c r="G10" i="1"/>
  <c r="F10" i="1"/>
  <c r="J9" i="1"/>
  <c r="I9" i="1"/>
  <c r="H9" i="1"/>
  <c r="G9" i="1"/>
  <c r="F9" i="1"/>
  <c r="J8" i="1"/>
  <c r="I8" i="1"/>
  <c r="H8" i="1"/>
  <c r="G8" i="1"/>
  <c r="F8" i="1"/>
  <c r="N7" i="1"/>
  <c r="J7" i="1"/>
  <c r="M7" i="1" s="1"/>
  <c r="I7" i="1"/>
  <c r="H7" i="1"/>
  <c r="G7" i="1"/>
  <c r="M10" i="1" s="1"/>
  <c r="F7" i="1"/>
  <c r="I6" i="1"/>
  <c r="H6" i="1"/>
  <c r="G6" i="1"/>
  <c r="G5" i="1"/>
  <c r="N10" i="1" l="1"/>
  <c r="M11" i="1"/>
  <c r="O10" i="1"/>
  <c r="O7" i="1"/>
  <c r="P7" i="1" s="1"/>
  <c r="Q7" i="1" s="1"/>
  <c r="R7" i="1"/>
  <c r="M8" i="1"/>
  <c r="O8" i="1" l="1"/>
  <c r="P8" i="1" s="1"/>
  <c r="Q8" i="1" s="1"/>
  <c r="R8" i="1"/>
  <c r="M9" i="1"/>
  <c r="O9" i="1" l="1"/>
  <c r="P9" i="1" s="1"/>
  <c r="Q9" i="1" s="1"/>
  <c r="R9" i="1"/>
</calcChain>
</file>

<file path=xl/sharedStrings.xml><?xml version="1.0" encoding="utf-8"?>
<sst xmlns="http://schemas.openxmlformats.org/spreadsheetml/2006/main" count="26" uniqueCount="26">
  <si>
    <t>RCBD with replications</t>
  </si>
  <si>
    <t>A</t>
  </si>
  <si>
    <t>B</t>
  </si>
  <si>
    <t>C</t>
  </si>
  <si>
    <t>Descriptive Statistics</t>
  </si>
  <si>
    <t>Two Factor Anova</t>
  </si>
  <si>
    <t>COUNT</t>
  </si>
  <si>
    <t>ANOVA</t>
  </si>
  <si>
    <t>Alpha</t>
  </si>
  <si>
    <t>SS</t>
  </si>
  <si>
    <t>df</t>
  </si>
  <si>
    <t>MS</t>
  </si>
  <si>
    <t>F</t>
  </si>
  <si>
    <t>p-value</t>
  </si>
  <si>
    <t>p eta-sq</t>
  </si>
  <si>
    <t>Block</t>
  </si>
  <si>
    <t>Variety</t>
  </si>
  <si>
    <t>B x V</t>
  </si>
  <si>
    <t>Within</t>
  </si>
  <si>
    <t>Total</t>
  </si>
  <si>
    <t>MEAN</t>
  </si>
  <si>
    <t>VARIANCE</t>
  </si>
  <si>
    <t>Real Statistics Using Excel</t>
  </si>
  <si>
    <t>Updated</t>
  </si>
  <si>
    <t>Copyright © 2013 - 2025 Charles Zaiontz</t>
  </si>
  <si>
    <t>RCBD with Replications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</si>
</sst>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1" xfId="0" applyBorder="1"/>
    <xf numFmtId="15" fontId="0" fillId="0" borderId="0" xfId="0" applyNumberForma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3D598-2A70-4569-B1FF-706D0C627455}">
  <sheetPr codeName="Sheet1"/>
  <dimension ref="A1:M10"/>
  <sheetViews>
    <sheetView tabSelected="1" workbookViewId="0"/>
  </sheetViews>
  <sheetFormatPr defaultRowHeight="14.5" x14ac:dyDescent="0.35"/>
  <cols>
    <col min="2" max="2" width="9.26953125" bestFit="1" customWidth="1"/>
  </cols>
  <sheetData>
    <row r="1" spans="1:13" x14ac:dyDescent="0.35">
      <c r="A1" t="s">
        <v>22</v>
      </c>
    </row>
    <row r="2" spans="1:13" x14ac:dyDescent="0.35">
      <c r="A2" t="s">
        <v>25</v>
      </c>
    </row>
    <row r="4" spans="1:13" x14ac:dyDescent="0.35">
      <c r="A4" t="s">
        <v>23</v>
      </c>
      <c r="B4" s="24">
        <v>46022</v>
      </c>
    </row>
    <row r="6" spans="1:13" x14ac:dyDescent="0.35">
      <c r="A6" s="25" t="s">
        <v>24</v>
      </c>
    </row>
    <row r="10" spans="1:13" ht="18.5" x14ac:dyDescent="0.45">
      <c r="M10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4793D-5EFE-4A48-97DE-1257920A2BF1}">
  <sheetPr codeName="Sheet15"/>
  <dimension ref="A1:R27"/>
  <sheetViews>
    <sheetView workbookViewId="0"/>
  </sheetViews>
  <sheetFormatPr defaultRowHeight="14.5" x14ac:dyDescent="0.35"/>
  <cols>
    <col min="1" max="1" width="5" customWidth="1"/>
    <col min="2" max="4" width="6.453125" customWidth="1"/>
    <col min="5" max="5" width="3.36328125" customWidth="1"/>
    <col min="6" max="6" width="8.7265625" customWidth="1"/>
    <col min="7" max="7" width="8.90625" customWidth="1"/>
    <col min="8" max="11" width="8.7265625" customWidth="1"/>
    <col min="14" max="14" width="6.08984375" customWidth="1"/>
  </cols>
  <sheetData>
    <row r="1" spans="1:18" x14ac:dyDescent="0.35">
      <c r="A1" s="1" t="s">
        <v>0</v>
      </c>
    </row>
    <row r="3" spans="1:18" x14ac:dyDescent="0.35">
      <c r="B3" s="2" t="s">
        <v>1</v>
      </c>
      <c r="C3" s="3" t="s">
        <v>2</v>
      </c>
      <c r="D3" s="4" t="s">
        <v>3</v>
      </c>
      <c r="F3" t="s">
        <v>4</v>
      </c>
      <c r="L3" t="s">
        <v>5</v>
      </c>
    </row>
    <row r="4" spans="1:18" x14ac:dyDescent="0.35">
      <c r="A4" s="5">
        <v>1</v>
      </c>
      <c r="B4" s="2">
        <v>24</v>
      </c>
      <c r="C4" s="3">
        <v>31</v>
      </c>
      <c r="D4" s="4">
        <v>25</v>
      </c>
    </row>
    <row r="5" spans="1:18" ht="15" thickBot="1" x14ac:dyDescent="0.4">
      <c r="A5" s="5"/>
      <c r="B5" s="6">
        <v>21</v>
      </c>
      <c r="C5" s="7">
        <v>33</v>
      </c>
      <c r="D5" s="8">
        <v>30</v>
      </c>
      <c r="F5" t="s">
        <v>6</v>
      </c>
      <c r="G5" t="str">
        <f>IF(COUNTIF(G7:I10,G7)=COUNT(G7:I10),"balanced","unbalanced")</f>
        <v>balanced</v>
      </c>
      <c r="L5" t="s">
        <v>7</v>
      </c>
      <c r="P5" s="5" t="s">
        <v>8</v>
      </c>
      <c r="Q5" s="5">
        <v>0.05</v>
      </c>
    </row>
    <row r="6" spans="1:18" ht="15" thickTop="1" x14ac:dyDescent="0.35">
      <c r="A6" s="5">
        <v>2</v>
      </c>
      <c r="B6" s="2">
        <v>19</v>
      </c>
      <c r="C6" s="3">
        <v>16</v>
      </c>
      <c r="D6" s="4">
        <v>13</v>
      </c>
      <c r="G6" s="5" t="str">
        <f>B3</f>
        <v>A</v>
      </c>
      <c r="H6" s="5" t="str">
        <f t="shared" ref="H6:I6" si="0">C3</f>
        <v>B</v>
      </c>
      <c r="I6" s="5" t="str">
        <f t="shared" si="0"/>
        <v>C</v>
      </c>
      <c r="L6" s="9"/>
      <c r="M6" s="9" t="s">
        <v>9</v>
      </c>
      <c r="N6" s="9" t="s">
        <v>10</v>
      </c>
      <c r="O6" s="9" t="s">
        <v>11</v>
      </c>
      <c r="P6" s="9" t="s">
        <v>12</v>
      </c>
      <c r="Q6" s="9" t="s">
        <v>13</v>
      </c>
      <c r="R6" s="9" t="s">
        <v>14</v>
      </c>
    </row>
    <row r="7" spans="1:18" x14ac:dyDescent="0.35">
      <c r="A7" s="5"/>
      <c r="B7" s="10">
        <v>13</v>
      </c>
      <c r="C7" s="11">
        <v>18</v>
      </c>
      <c r="D7" s="12">
        <v>16</v>
      </c>
      <c r="F7">
        <f>A4</f>
        <v>1</v>
      </c>
      <c r="G7" s="13">
        <f>COUNT(B4:B5)</f>
        <v>2</v>
      </c>
      <c r="H7" s="14">
        <f t="shared" ref="H7:I7" si="1">COUNT(C4:C5)</f>
        <v>2</v>
      </c>
      <c r="I7" s="15">
        <f t="shared" si="1"/>
        <v>2</v>
      </c>
      <c r="J7">
        <f>COUNT(B4:D5)</f>
        <v>6</v>
      </c>
      <c r="L7" t="s">
        <v>15</v>
      </c>
      <c r="M7">
        <f>DEVSQ(J15:J18)*J7</f>
        <v>617.125</v>
      </c>
      <c r="N7">
        <f>COUNT(J15:J18)-1</f>
        <v>3</v>
      </c>
      <c r="O7">
        <f>M7/N7</f>
        <v>205.70833333333334</v>
      </c>
      <c r="P7">
        <f>O7/O10</f>
        <v>24.320197044334975</v>
      </c>
      <c r="Q7">
        <f>_xlfn.F.DIST.RT(P7,N7,N10)</f>
        <v>2.1827047727922722E-5</v>
      </c>
      <c r="R7">
        <f>M7/(M7+M10)</f>
        <v>0.85875804487736995</v>
      </c>
    </row>
    <row r="8" spans="1:18" x14ac:dyDescent="0.35">
      <c r="A8" s="5">
        <v>3</v>
      </c>
      <c r="B8" s="6">
        <v>21</v>
      </c>
      <c r="C8" s="7">
        <v>26</v>
      </c>
      <c r="D8" s="8">
        <v>15</v>
      </c>
      <c r="F8">
        <f>A6</f>
        <v>2</v>
      </c>
      <c r="G8" s="16">
        <f>COUNT(B6:B7)</f>
        <v>2</v>
      </c>
      <c r="H8">
        <f t="shared" ref="H8:I8" si="2">COUNT(C6:C7)</f>
        <v>2</v>
      </c>
      <c r="I8" s="17">
        <f t="shared" si="2"/>
        <v>2</v>
      </c>
      <c r="J8">
        <f>COUNT(B6:D7)</f>
        <v>6</v>
      </c>
      <c r="L8" t="s">
        <v>16</v>
      </c>
      <c r="M8">
        <f>DEVSQ(G19:I19)*G11</f>
        <v>144.08333333333334</v>
      </c>
      <c r="N8">
        <f>COUNT(G19:I19)-1</f>
        <v>2</v>
      </c>
      <c r="O8">
        <f>M8/N8</f>
        <v>72.041666666666671</v>
      </c>
      <c r="P8">
        <f>O8/O10</f>
        <v>8.5172413793103452</v>
      </c>
      <c r="Q8">
        <f>_xlfn.F.DIST.RT(P8,N8,N10)</f>
        <v>4.9842855449777736E-3</v>
      </c>
      <c r="R8">
        <f>M8/(M8+M10)</f>
        <v>0.58669833729216159</v>
      </c>
    </row>
    <row r="9" spans="1:18" x14ac:dyDescent="0.35">
      <c r="A9" s="5"/>
      <c r="B9" s="10">
        <v>17</v>
      </c>
      <c r="C9" s="11">
        <v>26</v>
      </c>
      <c r="D9" s="12">
        <v>19</v>
      </c>
      <c r="F9">
        <f>A8</f>
        <v>3</v>
      </c>
      <c r="G9" s="16">
        <f>COUNT(B8:B9)</f>
        <v>2</v>
      </c>
      <c r="H9">
        <f t="shared" ref="H9:I9" si="3">COUNT(C8:C9)</f>
        <v>2</v>
      </c>
      <c r="I9" s="17">
        <f t="shared" si="3"/>
        <v>2</v>
      </c>
      <c r="J9">
        <f>COUNT(B8:D9)</f>
        <v>6</v>
      </c>
      <c r="L9" t="s">
        <v>17</v>
      </c>
      <c r="M9">
        <f>M11-M7-M8-M10</f>
        <v>63.250000000000597</v>
      </c>
      <c r="N9">
        <f>N8*N7</f>
        <v>6</v>
      </c>
      <c r="O9">
        <f>M9/N9</f>
        <v>10.541666666666766</v>
      </c>
      <c r="P9">
        <f>O9/O10</f>
        <v>1.2463054187192235</v>
      </c>
      <c r="Q9">
        <f>_xlfn.F.DIST.RT(P9,N9,N10)</f>
        <v>0.34989293723326403</v>
      </c>
      <c r="R9">
        <f>M9/(M9+M10)</f>
        <v>0.38391502276176248</v>
      </c>
    </row>
    <row r="10" spans="1:18" x14ac:dyDescent="0.35">
      <c r="A10" s="5">
        <v>4</v>
      </c>
      <c r="B10" s="18">
        <v>9</v>
      </c>
      <c r="C10" s="7">
        <v>18</v>
      </c>
      <c r="D10" s="8">
        <v>11</v>
      </c>
      <c r="F10">
        <f>A10</f>
        <v>4</v>
      </c>
      <c r="G10" s="19">
        <f>COUNT(B10:B11)</f>
        <v>2</v>
      </c>
      <c r="H10" s="20">
        <f t="shared" ref="H10:I10" si="4">COUNT(C10:C11)</f>
        <v>2</v>
      </c>
      <c r="I10" s="21">
        <f t="shared" si="4"/>
        <v>2</v>
      </c>
      <c r="J10">
        <f>COUNT(B10:D11)</f>
        <v>6</v>
      </c>
      <c r="L10" t="s">
        <v>18</v>
      </c>
      <c r="M10">
        <f>SUM(G23:I26)*(G7-1)</f>
        <v>101.5</v>
      </c>
      <c r="N10">
        <f>N11-N7-N8-N9</f>
        <v>12</v>
      </c>
      <c r="O10">
        <f>M10/N10</f>
        <v>8.4583333333333339</v>
      </c>
    </row>
    <row r="11" spans="1:18" x14ac:dyDescent="0.35">
      <c r="B11" s="10">
        <v>17</v>
      </c>
      <c r="C11" s="11">
        <v>16</v>
      </c>
      <c r="D11" s="22">
        <v>15</v>
      </c>
      <c r="G11">
        <f>COUNT(B4:B11)</f>
        <v>8</v>
      </c>
      <c r="H11">
        <f t="shared" ref="H11:I11" si="5">COUNT(C4:C11)</f>
        <v>8</v>
      </c>
      <c r="I11">
        <f t="shared" si="5"/>
        <v>8</v>
      </c>
      <c r="J11">
        <f>COUNT(B4:D11)</f>
        <v>24</v>
      </c>
      <c r="L11" s="23" t="s">
        <v>19</v>
      </c>
      <c r="M11" s="23">
        <f>O11*N11</f>
        <v>925.95833333333394</v>
      </c>
      <c r="N11" s="23">
        <f>J11-1</f>
        <v>23</v>
      </c>
      <c r="O11" s="23">
        <f>J27</f>
        <v>40.259057971014521</v>
      </c>
      <c r="P11" s="23"/>
      <c r="Q11" s="23"/>
      <c r="R11" s="23"/>
    </row>
    <row r="13" spans="1:18" x14ac:dyDescent="0.35">
      <c r="F13" t="s">
        <v>20</v>
      </c>
    </row>
    <row r="14" spans="1:18" x14ac:dyDescent="0.35">
      <c r="G14" s="5" t="str">
        <f>B3</f>
        <v>A</v>
      </c>
      <c r="H14" s="5" t="str">
        <f t="shared" ref="H14:I14" si="6">C3</f>
        <v>B</v>
      </c>
      <c r="I14" s="5" t="str">
        <f t="shared" si="6"/>
        <v>C</v>
      </c>
    </row>
    <row r="15" spans="1:18" x14ac:dyDescent="0.35">
      <c r="F15">
        <f>A4</f>
        <v>1</v>
      </c>
      <c r="G15" s="13">
        <f>AVERAGE(B4:B5)</f>
        <v>22.5</v>
      </c>
      <c r="H15" s="14">
        <f t="shared" ref="H15:I15" si="7">AVERAGE(C4:C5)</f>
        <v>32</v>
      </c>
      <c r="I15" s="15">
        <f t="shared" si="7"/>
        <v>27.5</v>
      </c>
      <c r="J15">
        <f>AVERAGE(B4:D5)</f>
        <v>27.333333333333332</v>
      </c>
    </row>
    <row r="16" spans="1:18" x14ac:dyDescent="0.35">
      <c r="F16">
        <f>A6</f>
        <v>2</v>
      </c>
      <c r="G16" s="16">
        <f>AVERAGE(B6:B7)</f>
        <v>16</v>
      </c>
      <c r="H16">
        <f t="shared" ref="H16:I16" si="8">AVERAGE(C6:C7)</f>
        <v>17</v>
      </c>
      <c r="I16" s="17">
        <f t="shared" si="8"/>
        <v>14.5</v>
      </c>
      <c r="J16">
        <f>AVERAGE(B6:D7)</f>
        <v>15.833333333333334</v>
      </c>
    </row>
    <row r="17" spans="6:10" x14ac:dyDescent="0.35">
      <c r="F17">
        <f>A8</f>
        <v>3</v>
      </c>
      <c r="G17" s="16">
        <f>AVERAGE(B8:B9)</f>
        <v>19</v>
      </c>
      <c r="H17">
        <f t="shared" ref="H17:I17" si="9">AVERAGE(C8:C9)</f>
        <v>26</v>
      </c>
      <c r="I17" s="17">
        <f t="shared" si="9"/>
        <v>17</v>
      </c>
      <c r="J17">
        <f>AVERAGE(B8:D9)</f>
        <v>20.666666666666668</v>
      </c>
    </row>
    <row r="18" spans="6:10" x14ac:dyDescent="0.35">
      <c r="F18">
        <f>A10</f>
        <v>4</v>
      </c>
      <c r="G18" s="19">
        <f>AVERAGE(B10:B11)</f>
        <v>13</v>
      </c>
      <c r="H18" s="20">
        <f t="shared" ref="H18:I18" si="10">AVERAGE(C10:C11)</f>
        <v>17</v>
      </c>
      <c r="I18" s="21">
        <f t="shared" si="10"/>
        <v>13</v>
      </c>
      <c r="J18">
        <f>AVERAGE(B10:D11)</f>
        <v>14.333333333333334</v>
      </c>
    </row>
    <row r="19" spans="6:10" x14ac:dyDescent="0.35">
      <c r="G19">
        <f>AVERAGE(B4:B11)</f>
        <v>17.625</v>
      </c>
      <c r="H19">
        <f t="shared" ref="H19:I19" si="11">AVERAGE(C4:C11)</f>
        <v>23</v>
      </c>
      <c r="I19">
        <f t="shared" si="11"/>
        <v>18</v>
      </c>
      <c r="J19">
        <f>AVERAGE(B4:D11)</f>
        <v>19.541666666666668</v>
      </c>
    </row>
    <row r="21" spans="6:10" x14ac:dyDescent="0.35">
      <c r="F21" t="s">
        <v>21</v>
      </c>
    </row>
    <row r="22" spans="6:10" x14ac:dyDescent="0.35">
      <c r="G22" s="5" t="str">
        <f>B3</f>
        <v>A</v>
      </c>
      <c r="H22" s="5" t="str">
        <f t="shared" ref="H22:I22" si="12">C3</f>
        <v>B</v>
      </c>
      <c r="I22" s="5" t="str">
        <f t="shared" si="12"/>
        <v>C</v>
      </c>
    </row>
    <row r="23" spans="6:10" x14ac:dyDescent="0.35">
      <c r="F23">
        <f>A4</f>
        <v>1</v>
      </c>
      <c r="G23" s="13">
        <f>VAR(B4:B5)</f>
        <v>4.5</v>
      </c>
      <c r="H23" s="14">
        <f t="shared" ref="H23:I23" si="13">VAR(C4:C5)</f>
        <v>2</v>
      </c>
      <c r="I23" s="15">
        <f t="shared" si="13"/>
        <v>12.5</v>
      </c>
      <c r="J23">
        <f>VAR(B4:D5)</f>
        <v>21.866666666666607</v>
      </c>
    </row>
    <row r="24" spans="6:10" x14ac:dyDescent="0.35">
      <c r="F24">
        <f>A6</f>
        <v>2</v>
      </c>
      <c r="G24" s="16">
        <f>VAR(B6:B7)</f>
        <v>18</v>
      </c>
      <c r="H24">
        <f t="shared" ref="H24:I24" si="14">VAR(C6:C7)</f>
        <v>2</v>
      </c>
      <c r="I24" s="17">
        <f t="shared" si="14"/>
        <v>4.5</v>
      </c>
      <c r="J24">
        <f>VAR(B6:D7)</f>
        <v>6.1666666666666519</v>
      </c>
    </row>
    <row r="25" spans="6:10" x14ac:dyDescent="0.35">
      <c r="F25">
        <f>A8</f>
        <v>3</v>
      </c>
      <c r="G25" s="16">
        <f>VAR(B8:B9)</f>
        <v>8</v>
      </c>
      <c r="H25">
        <f t="shared" ref="H25:I25" si="15">VAR(C8:C9)</f>
        <v>0</v>
      </c>
      <c r="I25" s="17">
        <f t="shared" si="15"/>
        <v>8</v>
      </c>
      <c r="J25">
        <f>VAR(B8:D9)</f>
        <v>21.066666666666698</v>
      </c>
    </row>
    <row r="26" spans="6:10" x14ac:dyDescent="0.35">
      <c r="F26">
        <f>A10</f>
        <v>4</v>
      </c>
      <c r="G26" s="19">
        <f>VAR(B10:B11)</f>
        <v>32</v>
      </c>
      <c r="H26" s="20">
        <f t="shared" ref="H26:I26" si="16">VAR(C10:C11)</f>
        <v>2</v>
      </c>
      <c r="I26" s="21">
        <f t="shared" si="16"/>
        <v>8</v>
      </c>
      <c r="J26">
        <f>VAR(B10:D11)</f>
        <v>12.666666666666652</v>
      </c>
    </row>
    <row r="27" spans="6:10" x14ac:dyDescent="0.35">
      <c r="G27">
        <f>VAR(B4:B11)</f>
        <v>23.125</v>
      </c>
      <c r="H27">
        <f t="shared" ref="H27:I27" si="17">VAR(C4:C11)</f>
        <v>47.142857142857146</v>
      </c>
      <c r="I27">
        <f t="shared" si="17"/>
        <v>41.428571428571431</v>
      </c>
      <c r="J27">
        <f>VAR(B4:D11)</f>
        <v>40.259057971014521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Title</vt:lpstr>
      <vt:lpstr>RCBD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Zaiontz</dc:creator>
  <cp:lastModifiedBy>Charles Zaiontz</cp:lastModifiedBy>
  <dcterms:created xsi:type="dcterms:W3CDTF">2025-12-31T21:47:57Z</dcterms:created>
  <dcterms:modified xsi:type="dcterms:W3CDTF">2025-12-31T21:49:31Z</dcterms:modified>
</cp:coreProperties>
</file>